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1840" windowHeight="9225"/>
  </bookViews>
  <sheets>
    <sheet name="приложение 4" sheetId="1" r:id="rId1"/>
    <sheet name="приложение 4 продолжение" sheetId="2" r:id="rId2"/>
  </sheets>
  <definedNames>
    <definedName name="_xlnm.Print_Titles" localSheetId="0">'приложение 4'!$20:$22</definedName>
  </definedNames>
  <calcPr calcId="144525"/>
</workbook>
</file>

<file path=xl/calcChain.xml><?xml version="1.0" encoding="utf-8"?>
<calcChain xmlns="http://schemas.openxmlformats.org/spreadsheetml/2006/main">
  <c r="J50" i="1" l="1"/>
  <c r="J51" i="1"/>
  <c r="J52" i="1"/>
  <c r="J53" i="1"/>
  <c r="J54" i="1"/>
  <c r="J55" i="1"/>
  <c r="J56" i="1"/>
  <c r="H57" i="1"/>
  <c r="I57" i="1"/>
  <c r="F57" i="1"/>
  <c r="G57" i="1"/>
  <c r="L57" i="1"/>
  <c r="M57" i="1"/>
  <c r="N57" i="1"/>
  <c r="O57" i="1"/>
  <c r="P57" i="1"/>
  <c r="Q57" i="1"/>
  <c r="R57" i="1"/>
  <c r="S57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H47" i="1"/>
  <c r="I47" i="1"/>
  <c r="F47" i="1"/>
  <c r="G47" i="1"/>
  <c r="J28" i="1"/>
  <c r="J29" i="1"/>
  <c r="H30" i="1"/>
  <c r="I30" i="1"/>
  <c r="F30" i="1"/>
  <c r="G30" i="1"/>
  <c r="J27" i="1"/>
  <c r="F58" i="1" l="1"/>
  <c r="S30" i="1"/>
  <c r="R30" i="1"/>
  <c r="Q30" i="1"/>
  <c r="P30" i="1"/>
  <c r="O30" i="1"/>
  <c r="N30" i="1"/>
  <c r="M30" i="1"/>
  <c r="L30" i="1"/>
  <c r="O47" i="1"/>
  <c r="O58" i="1" s="1"/>
  <c r="P47" i="1"/>
  <c r="Q47" i="1"/>
  <c r="Q58" i="1" s="1"/>
  <c r="R47" i="1"/>
  <c r="S47" i="1"/>
  <c r="S58" i="1" s="1"/>
  <c r="P58" i="1" l="1"/>
  <c r="R58" i="1"/>
  <c r="G58" i="1"/>
  <c r="H58" i="1"/>
  <c r="I58" i="1"/>
  <c r="J26" i="1"/>
  <c r="J25" i="1"/>
  <c r="J30" i="1" l="1"/>
  <c r="L47" i="1"/>
  <c r="L58" i="1" s="1"/>
  <c r="M47" i="1"/>
  <c r="M58" i="1" s="1"/>
  <c r="N47" i="1"/>
  <c r="N58" i="1" s="1"/>
  <c r="J49" i="1" l="1"/>
  <c r="J57" i="1" s="1"/>
  <c r="J32" i="1" l="1"/>
  <c r="J47" i="1" s="1"/>
  <c r="J58" i="1" l="1"/>
</calcChain>
</file>

<file path=xl/sharedStrings.xml><?xml version="1.0" encoding="utf-8"?>
<sst xmlns="http://schemas.openxmlformats.org/spreadsheetml/2006/main" count="155" uniqueCount="93">
  <si>
    <t>Приложение 4              </t>
  </si>
  <si>
    <t>к Правилам утверждения инвестиционных </t>
  </si>
  <si>
    <t>программ (проектов) субъекта естественной</t>
  </si>
  <si>
    <t>монополии, их корректировки, а также   </t>
  </si>
  <si>
    <t>проведения анализа информации об их исполнении</t>
  </si>
  <si>
    <t>форма   </t>
  </si>
  <si>
    <t>           Информация субъекта естественной монополии</t>
  </si>
  <si>
    <t>Информация о реализации инвестиционной программы (проекта) в разрезе источников финансирования, тыс. тенге</t>
  </si>
  <si>
    <t>Наименование мероприятий</t>
  </si>
  <si>
    <t>Единица измерения (для натуральных показателей)</t>
  </si>
  <si>
    <t>Количество в натуральных показателях</t>
  </si>
  <si>
    <t>Сумма инвестиционной программы (проекты), тыс.тенге</t>
  </si>
  <si>
    <t>собственные средства</t>
  </si>
  <si>
    <t>Заемные средства</t>
  </si>
  <si>
    <t>Бюджетные средства</t>
  </si>
  <si>
    <t>Нерегулируемая (иная) деятельность</t>
  </si>
  <si>
    <t>план</t>
  </si>
  <si>
    <t>факт</t>
  </si>
  <si>
    <t xml:space="preserve">отклонение </t>
  </si>
  <si>
    <t>причины отклонения</t>
  </si>
  <si>
    <t>1.1.</t>
  </si>
  <si>
    <t>Продолжение Приложения № 4 к Правилам</t>
  </si>
  <si>
    <t>утверждения инвестиционных программ </t>
  </si>
  <si>
    <t>(проектов) субъекта естественной  </t>
  </si>
  <si>
    <t>монополии, их корректировки,   </t>
  </si>
  <si>
    <t>а также проведения анализа    </t>
  </si>
  <si>
    <t>информации об их исполнении      </t>
  </si>
  <si>
    <t>факт года (полугодия), предшествующего отчетному периоду</t>
  </si>
  <si>
    <t>план (год)</t>
  </si>
  <si>
    <t>факт текущего года (полугодия)</t>
  </si>
  <si>
    <t xml:space="preserve">Оценка достижения показателей эффективности, надежности и качества </t>
  </si>
  <si>
    <t>Причины (обоснование) недостижения показателей эффективности, надежности и качества</t>
  </si>
  <si>
    <t>Улучшение производственных показателей, %, по годам реализации в зависимости  от утвержденной  инвестиционной программы (проекта)</t>
  </si>
  <si>
    <t>Снижение износа (физического) основных фондов (активов), %, по годам реализации в зависимости от утвержденной инвестиционной программы (проекта)</t>
  </si>
  <si>
    <t>Снижение потерь, %, по годам реализации в зависимости  от утвержденной  инвестиционной программы (проекта)</t>
  </si>
  <si>
    <t xml:space="preserve">Снижение аварийности, по годам реализации в зависимости  от утвержденной  инвестиционной программы </t>
  </si>
  <si>
    <t>…..</t>
  </si>
  <si>
    <t>    наименование субъекта естественной монополии</t>
  </si>
  <si>
    <t>кем утвержден(а) программа (проект) (дата, номер приказа):</t>
  </si>
  <si>
    <t>1.2.</t>
  </si>
  <si>
    <t>1.3.</t>
  </si>
  <si>
    <t>№       п/п</t>
  </si>
  <si>
    <r>
      <t>Показатели эффективности, надежности и качества</t>
    </r>
    <r>
      <rPr>
        <vertAlign val="superscript"/>
        <sz val="10"/>
        <color theme="1"/>
        <rFont val="Times New Roman"/>
        <family val="1"/>
        <charset val="204"/>
      </rPr>
      <t>2</t>
    </r>
  </si>
  <si>
    <r>
      <t>2</t>
    </r>
    <r>
      <rPr>
        <sz val="10"/>
        <color theme="1"/>
        <rFont val="Times New Roman"/>
        <family val="1"/>
        <charset val="204"/>
      </rPr>
      <t xml:space="preserve"> Показатели заполняются иными показателями с учетом специфики отрасли</t>
    </r>
  </si>
  <si>
    <t>-</t>
  </si>
  <si>
    <r>
      <t>       </t>
    </r>
    <r>
      <rPr>
        <b/>
        <sz val="9"/>
        <rFont val="Times New Roman"/>
        <family val="1"/>
        <charset val="204"/>
      </rPr>
      <t>о ходе исполнения субъектом инвестиционной программы</t>
    </r>
  </si>
  <si>
    <r>
      <t>    </t>
    </r>
    <r>
      <rPr>
        <b/>
        <sz val="9"/>
        <rFont val="Times New Roman"/>
        <family val="1"/>
        <charset val="204"/>
      </rPr>
      <t>(проекта)/об исполнении инвестиционной программы (проекта)*</t>
    </r>
  </si>
  <si>
    <t>1.4.</t>
  </si>
  <si>
    <t>1.5.</t>
  </si>
  <si>
    <t>1.6.</t>
  </si>
  <si>
    <t>шт.</t>
  </si>
  <si>
    <t>м</t>
  </si>
  <si>
    <t>Услуги по производству, передаче, рапределению и снабжению тепловой энергией</t>
  </si>
  <si>
    <t>Итого по услуге по производству, передаче, рапределению и снабжению тепловой энергией</t>
  </si>
  <si>
    <t>Итого по услуге по подаче воды по магистральным трубопроводам и распределительным сетям</t>
  </si>
  <si>
    <t xml:space="preserve">Услуги по подаче воды по магистральным трубопроводам и распределительным сетям </t>
  </si>
  <si>
    <t>Услуги по отводу сточных вод</t>
  </si>
  <si>
    <t>Итого по услуге по отводу сточных вод</t>
  </si>
  <si>
    <t>КГП "Затобольская ТЭК" акимата Костанайского района ГУ "Отдел жилищно-коммунального хозяйства, пассажирского транспорта и автомобильных дорог"</t>
  </si>
  <si>
    <r>
      <t xml:space="preserve">вид деятельности: </t>
    </r>
    <r>
      <rPr>
        <sz val="9"/>
        <rFont val="Times New Roman"/>
        <family val="1"/>
        <charset val="204"/>
      </rPr>
      <t>Услуги по производству, передаче, рапределению и снабжению тепловой энергией, услуги по подаче воды по магистральным трубопроводам и распределительным сетям и отводу сточных вод</t>
    </r>
  </si>
  <si>
    <t>Капитальный ремонт тепловых сетей на участке "Психбольница" в городе Тобыл (замена теплоизоляции диам. 108 мм)</t>
  </si>
  <si>
    <t>Формируется заявка на корректировку инвестиционной программы, срок подачи до 1 ноября 2022 года</t>
  </si>
  <si>
    <t>Капитальный ремонт водопровода по ул. Школьная в поселке Затобольск (переключение жилых домов к новому водопроводу)</t>
  </si>
  <si>
    <t>Капитальный ремонт водопровода от дома № 60 до дома № 44 по ул. Терешковой в поселке Затобольск</t>
  </si>
  <si>
    <t>Капитальный ремонт водопровода от жилого дома № 48 по ул. Терешковой до здания районного акимата в поселке Затобольск</t>
  </si>
  <si>
    <t>Всего на 2022 год</t>
  </si>
  <si>
    <t>Капитальный ремонт самотечной канализации в районе жилых домов № 30/1, № 30/3, № 30/4 по улице Красноармейская в городе Тобыл</t>
  </si>
  <si>
    <r>
      <t>                           </t>
    </r>
    <r>
      <rPr>
        <b/>
        <sz val="9"/>
        <rFont val="Times New Roman"/>
        <family val="1"/>
        <charset val="204"/>
      </rPr>
      <t>на 30.09.2022 года</t>
    </r>
  </si>
  <si>
    <t xml:space="preserve">Капитальный котла №3 ДКВР  в котельной "Центральная (ЗРДТ)" в городе Тобыл </t>
  </si>
  <si>
    <t xml:space="preserve">Капитальный котла №1 ДКВР  в котельной "Центральная (ЗРДТ)" в городе Тобыл </t>
  </si>
  <si>
    <t>Кап.ремонт тепловых сетей по ул.Тауелсыздык в сторону акимата г.Тобыл</t>
  </si>
  <si>
    <t>Кап.ремонт тепловых сетей от здания мечети до гаражей налоговой г.Тобыл</t>
  </si>
  <si>
    <t>Капитальный ремонт скважины №1 первого подъёма (водозабора) г.Тобыл</t>
  </si>
  <si>
    <t>Капитальный ремонт водовода от скважин насосоной станции первого подъёма с.Жамбыл</t>
  </si>
  <si>
    <t>Капитальный ремонт водопроводных колодцев  г.Тобыл</t>
  </si>
  <si>
    <t>Капитальный ремонт водопроводных сетей по ул. Терешковой на пересечении с ул.Школьная в г.Тобыл</t>
  </si>
  <si>
    <t>Капитальный ремонт скважины №1 в с.Жамбыл</t>
  </si>
  <si>
    <t>Капитальный ремонт скважины №2 в с.Жамбыл</t>
  </si>
  <si>
    <t>Капитальный ремонт скважины №3 в с.Жамбыл</t>
  </si>
  <si>
    <t>Капитальный ремонт скважины №6 в с.Жамбыл</t>
  </si>
  <si>
    <t>Капитальный ремонт скважины №2 в с.Костомар</t>
  </si>
  <si>
    <t>Капитальный ремонт скважины №6А в г.Тобыл</t>
  </si>
  <si>
    <t>Капитальный ремонт водопроводных сетей в районе СПТУ-9 в г.Тобыл</t>
  </si>
  <si>
    <t>Капитальный ремонт водопроводного ввода в дом №42/1 по ул. Терешковой в г.Тобыл</t>
  </si>
  <si>
    <t>Капитальный ремонт самотечной канализации в районе жилых домов № 30/1 по улице Красноармейская в городе Тобыл</t>
  </si>
  <si>
    <t>Кап.ремонт техногогического оборудования КНС по ул.Матросова в г.Тобыл (замена сетевого насоса №1)</t>
  </si>
  <si>
    <t>Кап.ремонт канализационных сетей по ул.Тауелсыздык  г.Тобыл</t>
  </si>
  <si>
    <t>Капитальный ремонт канализационных сетей возле жилого дома № 3/1 по ул.Механизаторов в городе Тобыл</t>
  </si>
  <si>
    <t>Капитальный ремонт канализационных сетей возле жилого дома № 4/3 по ул.Леонова в городе Тобыл</t>
  </si>
  <si>
    <t>Капитальный ремонт канализационных колодцев в городе Тобыл</t>
  </si>
  <si>
    <t>Капитальный ремонт канализационных колодцев в с.Заречное</t>
  </si>
  <si>
    <t>совместный приказ Департамента Комитета по регулированию естественных монополий Министерства национальной экономики РК по Костанайской области от 20 декабря 2021 года № 351-ОД и Управления энергетики и жилищно-коммунального хозяйства акимата Костанайской области от 28 декабря 2022 года № 192-ОД</t>
  </si>
  <si>
    <t xml:space="preserve">Формируются заявки 
на корректировку
 инвестиционных программ, 
срок подачи 
до 1 ноября 2022 года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</si>
</sst>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21" x14ac:knownFonts="1">
    <font>
      <sz val="11"/>
      <color theme="1"/>
      <name val="Calibri"/>
      <family val="2"/>
      <charset val="204"/>
      <scheme val="minor"/>
    </font>
    <font>
      <sz val="9"/>
      <name val="Times New Roman"/>
      <family val="1"/>
      <charset val="204"/>
    </font>
    <font>
      <u/>
      <sz val="9"/>
      <name val="Times New Roman"/>
      <family val="1"/>
      <charset val="204"/>
    </font>
    <font>
      <b/>
      <sz val="9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vertAlign val="superscript"/>
      <sz val="10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u/>
      <sz val="9"/>
      <name val="Times New Roman"/>
      <family val="1"/>
      <charset val="204"/>
    </font>
    <font>
      <sz val="9"/>
      <name val="Calibri"/>
      <family val="2"/>
      <charset val="204"/>
      <scheme val="minor"/>
    </font>
    <font>
      <sz val="9"/>
      <color rgb="FFFF0000"/>
      <name val="Times New Roman"/>
      <family val="1"/>
      <charset val="204"/>
    </font>
    <font>
      <sz val="8"/>
      <name val="Times New Roman"/>
      <family val="1"/>
      <charset val="204"/>
    </font>
    <font>
      <b/>
      <sz val="8"/>
      <name val="Times New Roman"/>
      <family val="1"/>
      <charset val="204"/>
    </font>
    <font>
      <sz val="8"/>
      <color rgb="FFFF0000"/>
      <name val="Times New Roman"/>
      <family val="1"/>
      <charset val="204"/>
    </font>
    <font>
      <sz val="9"/>
      <color rgb="FFFF0000"/>
      <name val="Calibri"/>
      <family val="2"/>
      <charset val="204"/>
      <scheme val="minor"/>
    </font>
    <font>
      <b/>
      <sz val="9"/>
      <color rgb="FFFF0000"/>
      <name val="Times New Roman"/>
      <family val="1"/>
      <charset val="204"/>
    </font>
    <font>
      <b/>
      <sz val="9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8" fillId="0" borderId="0"/>
    <xf numFmtId="0" fontId="8" fillId="0" borderId="0"/>
  </cellStyleXfs>
  <cellXfs count="123">
    <xf numFmtId="0" fontId="0" fillId="0" borderId="0" xfId="0"/>
    <xf numFmtId="0" fontId="1" fillId="0" borderId="0" xfId="0" applyFont="1" applyBorder="1"/>
    <xf numFmtId="0" fontId="4" fillId="0" borderId="0" xfId="0" applyFont="1"/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wrapText="1"/>
    </xf>
    <xf numFmtId="0" fontId="5" fillId="0" borderId="0" xfId="0" applyFont="1"/>
    <xf numFmtId="0" fontId="5" fillId="0" borderId="0" xfId="0" applyFont="1" applyAlignment="1">
      <alignment horizontal="right"/>
    </xf>
    <xf numFmtId="0" fontId="6" fillId="0" borderId="1" xfId="0" applyFont="1" applyBorder="1" applyAlignment="1">
      <alignment horizontal="center" vertical="center" wrapText="1"/>
    </xf>
    <xf numFmtId="0" fontId="7" fillId="0" borderId="0" xfId="0" applyFont="1"/>
    <xf numFmtId="0" fontId="5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Fill="1" applyBorder="1"/>
    <xf numFmtId="0" fontId="10" fillId="0" borderId="0" xfId="0" applyFont="1"/>
    <xf numFmtId="0" fontId="9" fillId="0" borderId="0" xfId="0" applyFont="1" applyBorder="1" applyAlignment="1"/>
    <xf numFmtId="0" fontId="9" fillId="0" borderId="0" xfId="0" applyFont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/>
    <xf numFmtId="0" fontId="10" fillId="0" borderId="0" xfId="0" applyFont="1" applyAlignment="1">
      <alignment vertical="center"/>
    </xf>
    <xf numFmtId="0" fontId="10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right"/>
    </xf>
    <xf numFmtId="0" fontId="11" fillId="0" borderId="0" xfId="0" applyFont="1" applyBorder="1"/>
    <xf numFmtId="3" fontId="12" fillId="0" borderId="1" xfId="0" applyNumberFormat="1" applyFont="1" applyFill="1" applyBorder="1" applyAlignment="1">
      <alignment horizontal="center" vertical="center"/>
    </xf>
    <xf numFmtId="3" fontId="12" fillId="0" borderId="1" xfId="0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vertical="center"/>
    </xf>
    <xf numFmtId="0" fontId="12" fillId="0" borderId="1" xfId="0" applyFont="1" applyFill="1" applyBorder="1" applyAlignment="1">
      <alignment wrapText="1"/>
    </xf>
    <xf numFmtId="0" fontId="12" fillId="0" borderId="1" xfId="0" applyFont="1" applyBorder="1" applyAlignment="1">
      <alignment wrapText="1"/>
    </xf>
    <xf numFmtId="0" fontId="12" fillId="0" borderId="2" xfId="0" applyFont="1" applyBorder="1" applyAlignment="1">
      <alignment horizontal="center" vertical="center"/>
    </xf>
    <xf numFmtId="0" fontId="13" fillId="2" borderId="1" xfId="0" applyFont="1" applyFill="1" applyBorder="1" applyAlignment="1">
      <alignment horizontal="left" vertical="center" wrapText="1"/>
    </xf>
    <xf numFmtId="0" fontId="1" fillId="0" borderId="0" xfId="0" applyFont="1" applyBorder="1" applyAlignment="1">
      <alignment horizontal="center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wrapText="1"/>
    </xf>
    <xf numFmtId="0" fontId="1" fillId="0" borderId="0" xfId="0" applyFont="1" applyFill="1" applyBorder="1" applyAlignment="1">
      <alignment horizontal="center" wrapText="1"/>
    </xf>
    <xf numFmtId="0" fontId="9" fillId="0" borderId="0" xfId="0" applyFont="1" applyFill="1" applyBorder="1" applyAlignment="1">
      <alignment wrapText="1"/>
    </xf>
    <xf numFmtId="16" fontId="14" fillId="0" borderId="2" xfId="0" applyNumberFormat="1" applyFont="1" applyBorder="1" applyAlignment="1">
      <alignment horizontal="center" vertical="center"/>
    </xf>
    <xf numFmtId="164" fontId="14" fillId="2" borderId="1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/>
    </xf>
    <xf numFmtId="164" fontId="14" fillId="0" borderId="1" xfId="0" applyNumberFormat="1" applyFont="1" applyBorder="1" applyAlignment="1">
      <alignment horizontal="center" vertical="center"/>
    </xf>
    <xf numFmtId="164" fontId="14" fillId="0" borderId="1" xfId="0" applyNumberFormat="1" applyFont="1" applyFill="1" applyBorder="1" applyAlignment="1">
      <alignment horizontal="center" vertical="center" wrapText="1"/>
    </xf>
    <xf numFmtId="164" fontId="14" fillId="0" borderId="1" xfId="0" applyNumberFormat="1" applyFont="1" applyFill="1" applyBorder="1" applyAlignment="1">
      <alignment horizontal="center" vertical="center"/>
    </xf>
    <xf numFmtId="3" fontId="14" fillId="0" borderId="1" xfId="0" applyNumberFormat="1" applyFont="1" applyFill="1" applyBorder="1" applyAlignment="1">
      <alignment horizontal="center" vertical="center"/>
    </xf>
    <xf numFmtId="164" fontId="14" fillId="0" borderId="1" xfId="0" applyNumberFormat="1" applyFont="1" applyFill="1" applyBorder="1" applyAlignment="1">
      <alignment wrapText="1"/>
    </xf>
    <xf numFmtId="3" fontId="14" fillId="0" borderId="1" xfId="0" applyNumberFormat="1" applyFont="1" applyBorder="1" applyAlignment="1">
      <alignment horizontal="center" vertical="center"/>
    </xf>
    <xf numFmtId="0" fontId="15" fillId="0" borderId="0" xfId="0" applyFont="1"/>
    <xf numFmtId="3" fontId="14" fillId="0" borderId="2" xfId="0" applyNumberFormat="1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wrapText="1"/>
    </xf>
    <xf numFmtId="0" fontId="11" fillId="0" borderId="0" xfId="0" applyFont="1" applyFill="1" applyBorder="1" applyAlignment="1">
      <alignment horizontal="center" vertical="center"/>
    </xf>
    <xf numFmtId="0" fontId="11" fillId="0" borderId="0" xfId="0" applyFont="1" applyFill="1" applyBorder="1"/>
    <xf numFmtId="0" fontId="11" fillId="0" borderId="0" xfId="0" applyFont="1" applyFill="1" applyBorder="1" applyAlignment="1">
      <alignment wrapText="1"/>
    </xf>
    <xf numFmtId="0" fontId="13" fillId="0" borderId="1" xfId="0" applyFont="1" applyBorder="1" applyAlignment="1">
      <alignment vertical="center" wrapText="1"/>
    </xf>
    <xf numFmtId="16" fontId="12" fillId="0" borderId="2" xfId="0" applyNumberFormat="1" applyFont="1" applyBorder="1" applyAlignment="1">
      <alignment horizontal="center" vertical="center"/>
    </xf>
    <xf numFmtId="164" fontId="12" fillId="2" borderId="1" xfId="0" applyNumberFormat="1" applyFont="1" applyFill="1" applyBorder="1" applyAlignment="1">
      <alignment horizontal="center" vertical="center" wrapText="1"/>
    </xf>
    <xf numFmtId="16" fontId="12" fillId="0" borderId="1" xfId="0" applyNumberFormat="1" applyFont="1" applyBorder="1" applyAlignment="1">
      <alignment horizontal="center" vertical="center"/>
    </xf>
    <xf numFmtId="16" fontId="13" fillId="0" borderId="2" xfId="0" applyNumberFormat="1" applyFont="1" applyBorder="1" applyAlignment="1">
      <alignment horizontal="center" vertical="center"/>
    </xf>
    <xf numFmtId="164" fontId="13" fillId="2" borderId="1" xfId="0" applyNumberFormat="1" applyFont="1" applyFill="1" applyBorder="1" applyAlignment="1">
      <alignment horizontal="center" vertical="center" wrapText="1"/>
    </xf>
    <xf numFmtId="3" fontId="13" fillId="2" borderId="1" xfId="0" applyNumberFormat="1" applyFont="1" applyFill="1" applyBorder="1" applyAlignment="1">
      <alignment horizontal="center" vertical="center" wrapText="1"/>
    </xf>
    <xf numFmtId="0" fontId="17" fillId="0" borderId="0" xfId="0" applyFont="1"/>
    <xf numFmtId="0" fontId="12" fillId="2" borderId="1" xfId="0" applyFont="1" applyFill="1" applyBorder="1" applyAlignment="1">
      <alignment horizontal="center" vertical="center" wrapText="1"/>
    </xf>
    <xf numFmtId="4" fontId="13" fillId="0" borderId="1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right"/>
    </xf>
    <xf numFmtId="0" fontId="18" fillId="0" borderId="0" xfId="0" applyFont="1" applyBorder="1"/>
    <xf numFmtId="0" fontId="19" fillId="0" borderId="0" xfId="0" applyFont="1" applyBorder="1" applyAlignment="1">
      <alignment horizontal="center" vertical="center"/>
    </xf>
    <xf numFmtId="0" fontId="19" fillId="0" borderId="0" xfId="0" applyFont="1" applyBorder="1"/>
    <xf numFmtId="0" fontId="19" fillId="0" borderId="0" xfId="0" applyFont="1" applyBorder="1" applyAlignment="1">
      <alignment horizontal="left" vertical="center"/>
    </xf>
    <xf numFmtId="0" fontId="19" fillId="0" borderId="0" xfId="0" applyFont="1" applyFill="1" applyBorder="1" applyAlignment="1">
      <alignment horizontal="left" vertical="center"/>
    </xf>
    <xf numFmtId="0" fontId="19" fillId="0" borderId="0" xfId="0" applyFont="1" applyFill="1" applyBorder="1"/>
    <xf numFmtId="0" fontId="19" fillId="0" borderId="0" xfId="0" applyFont="1" applyFill="1" applyBorder="1" applyAlignment="1">
      <alignment wrapText="1"/>
    </xf>
    <xf numFmtId="0" fontId="20" fillId="0" borderId="0" xfId="0" applyFont="1"/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4" fontId="12" fillId="2" borderId="1" xfId="0" applyNumberFormat="1" applyFont="1" applyFill="1" applyBorder="1" applyAlignment="1">
      <alignment horizontal="center" vertical="center" wrapText="1"/>
    </xf>
    <xf numFmtId="4" fontId="13" fillId="2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left" vertical="center" wrapText="1"/>
    </xf>
    <xf numFmtId="2" fontId="12" fillId="0" borderId="1" xfId="0" applyNumberFormat="1" applyFont="1" applyBorder="1" applyAlignment="1">
      <alignment horizontal="center" vertical="center" wrapText="1"/>
    </xf>
    <xf numFmtId="2" fontId="12" fillId="0" borderId="1" xfId="0" applyNumberFormat="1" applyFont="1" applyBorder="1" applyAlignment="1">
      <alignment horizontal="center" vertical="center"/>
    </xf>
    <xf numFmtId="4" fontId="12" fillId="0" borderId="1" xfId="0" applyNumberFormat="1" applyFont="1" applyFill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164" fontId="13" fillId="0" borderId="1" xfId="0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3" fillId="0" borderId="1" xfId="0" applyNumberFormat="1" applyFont="1" applyBorder="1" applyAlignment="1">
      <alignment horizontal="center" vertical="center" wrapText="1"/>
    </xf>
    <xf numFmtId="0" fontId="17" fillId="0" borderId="0" xfId="0" applyFont="1" applyAlignment="1">
      <alignment vertical="center"/>
    </xf>
    <xf numFmtId="16" fontId="12" fillId="0" borderId="2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vertical="center" wrapText="1"/>
    </xf>
    <xf numFmtId="164" fontId="12" fillId="0" borderId="1" xfId="0" applyNumberFormat="1" applyFont="1" applyFill="1" applyBorder="1" applyAlignment="1">
      <alignment horizontal="center" vertical="center" wrapText="1"/>
    </xf>
    <xf numFmtId="3" fontId="12" fillId="0" borderId="1" xfId="0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/>
    </xf>
    <xf numFmtId="4" fontId="12" fillId="0" borderId="1" xfId="0" applyNumberFormat="1" applyFont="1" applyFill="1" applyBorder="1" applyAlignment="1">
      <alignment horizontal="center" vertical="center" wrapText="1"/>
    </xf>
    <xf numFmtId="0" fontId="10" fillId="0" borderId="0" xfId="0" applyFont="1" applyFill="1"/>
    <xf numFmtId="4" fontId="12" fillId="0" borderId="1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 vertical="top"/>
    </xf>
    <xf numFmtId="0" fontId="9" fillId="0" borderId="0" xfId="0" applyFont="1" applyBorder="1" applyAlignment="1">
      <alignment horizontal="center"/>
    </xf>
    <xf numFmtId="0" fontId="2" fillId="0" borderId="0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18" fillId="0" borderId="0" xfId="0" applyFont="1" applyBorder="1" applyAlignment="1">
      <alignment horizontal="left" vertical="center"/>
    </xf>
    <xf numFmtId="0" fontId="13" fillId="0" borderId="5" xfId="0" applyFont="1" applyBorder="1" applyAlignment="1">
      <alignment horizontal="left" vertical="center" wrapText="1"/>
    </xf>
    <xf numFmtId="0" fontId="13" fillId="0" borderId="6" xfId="0" applyFont="1" applyBorder="1" applyAlignment="1">
      <alignment horizontal="left" vertical="center" wrapText="1"/>
    </xf>
    <xf numFmtId="0" fontId="13" fillId="0" borderId="7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164" fontId="12" fillId="0" borderId="2" xfId="0" applyNumberFormat="1" applyFont="1" applyFill="1" applyBorder="1" applyAlignment="1">
      <alignment horizontal="center" vertical="center" wrapText="1"/>
    </xf>
    <xf numFmtId="164" fontId="12" fillId="0" borderId="4" xfId="0" applyNumberFormat="1" applyFont="1" applyFill="1" applyBorder="1" applyAlignment="1">
      <alignment horizontal="center" vertical="center" wrapText="1"/>
    </xf>
    <xf numFmtId="164" fontId="12" fillId="0" borderId="3" xfId="0" applyNumberFormat="1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</cellXfs>
  <cellStyles count="3">
    <cellStyle name="Обычный" xfId="0" builtinId="0"/>
    <cellStyle name="Обычный 3" xfId="1"/>
    <cellStyle name="Обычный 3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67"/>
  <sheetViews>
    <sheetView tabSelected="1" topLeftCell="A55" zoomScale="110" zoomScaleNormal="110" zoomScaleSheetLayoutView="80" workbookViewId="0">
      <selection activeCell="F74" sqref="F74"/>
    </sheetView>
  </sheetViews>
  <sheetFormatPr defaultColWidth="9.140625" defaultRowHeight="12" x14ac:dyDescent="0.2"/>
  <cols>
    <col min="1" max="1" width="4.140625" style="10" customWidth="1"/>
    <col min="2" max="2" width="25.42578125" style="1" customWidth="1"/>
    <col min="3" max="3" width="4.7109375" style="10" customWidth="1"/>
    <col min="4" max="4" width="6" style="10" customWidth="1"/>
    <col min="5" max="5" width="6.140625" style="10" customWidth="1"/>
    <col min="6" max="7" width="9.140625" style="10" customWidth="1"/>
    <col min="8" max="8" width="9.85546875" style="11" customWidth="1"/>
    <col min="9" max="9" width="8.42578125" style="14" customWidth="1"/>
    <col min="10" max="10" width="10.7109375" style="14" customWidth="1"/>
    <col min="11" max="11" width="17.5703125" style="14" customWidth="1"/>
    <col min="12" max="12" width="6.85546875" style="14" customWidth="1"/>
    <col min="13" max="13" width="8.42578125" style="14" customWidth="1"/>
    <col min="14" max="14" width="7.42578125" style="14" customWidth="1"/>
    <col min="15" max="15" width="8.42578125" style="38" customWidth="1"/>
    <col min="16" max="16" width="9.5703125" style="14" customWidth="1"/>
    <col min="17" max="17" width="7.28515625" style="1" customWidth="1"/>
    <col min="18" max="18" width="7.42578125" style="1" customWidth="1"/>
    <col min="19" max="19" width="7.7109375" style="1" customWidth="1"/>
    <col min="20" max="16384" width="9.140625" style="15"/>
  </cols>
  <sheetData>
    <row r="1" spans="1:19" ht="12.75" customHeight="1" x14ac:dyDescent="0.2">
      <c r="S1" s="22" t="s">
        <v>0</v>
      </c>
    </row>
    <row r="2" spans="1:19" ht="12.75" customHeight="1" x14ac:dyDescent="0.2">
      <c r="S2" s="67" t="s">
        <v>1</v>
      </c>
    </row>
    <row r="3" spans="1:19" ht="12.75" customHeight="1" x14ac:dyDescent="0.2">
      <c r="S3" s="67" t="s">
        <v>2</v>
      </c>
    </row>
    <row r="4" spans="1:19" ht="12.75" customHeight="1" x14ac:dyDescent="0.2">
      <c r="S4" s="67" t="s">
        <v>3</v>
      </c>
    </row>
    <row r="5" spans="1:19" ht="12.75" customHeight="1" x14ac:dyDescent="0.2">
      <c r="S5" s="67" t="s">
        <v>4</v>
      </c>
    </row>
    <row r="6" spans="1:19" ht="3" customHeight="1" x14ac:dyDescent="0.25"/>
    <row r="7" spans="1:19" x14ac:dyDescent="0.2">
      <c r="S7" s="67" t="s">
        <v>5</v>
      </c>
    </row>
    <row r="8" spans="1:19" ht="9" customHeight="1" x14ac:dyDescent="0.25"/>
    <row r="9" spans="1:19" x14ac:dyDescent="0.2">
      <c r="A9" s="98" t="s">
        <v>6</v>
      </c>
      <c r="B9" s="98"/>
      <c r="C9" s="98"/>
      <c r="D9" s="98"/>
      <c r="E9" s="98"/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98"/>
      <c r="S9" s="98"/>
    </row>
    <row r="10" spans="1:19" ht="14.25" customHeight="1" x14ac:dyDescent="0.2">
      <c r="A10" s="99" t="s">
        <v>45</v>
      </c>
      <c r="B10" s="99"/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</row>
    <row r="11" spans="1:19" x14ac:dyDescent="0.2">
      <c r="A11" s="99" t="s">
        <v>46</v>
      </c>
      <c r="B11" s="99"/>
      <c r="C11" s="99"/>
      <c r="D11" s="99"/>
      <c r="E11" s="99"/>
      <c r="F11" s="99"/>
      <c r="G11" s="99"/>
      <c r="H11" s="99"/>
      <c r="I11" s="99"/>
      <c r="J11" s="99"/>
      <c r="K11" s="99"/>
      <c r="L11" s="99"/>
      <c r="M11" s="99"/>
      <c r="N11" s="99"/>
      <c r="O11" s="99"/>
      <c r="P11" s="99"/>
      <c r="Q11" s="99"/>
      <c r="R11" s="99"/>
      <c r="S11" s="99"/>
    </row>
    <row r="12" spans="1:19" x14ac:dyDescent="0.2">
      <c r="A12" s="99" t="s">
        <v>67</v>
      </c>
      <c r="B12" s="99"/>
      <c r="C12" s="99"/>
      <c r="D12" s="99"/>
      <c r="E12" s="99"/>
      <c r="F12" s="99"/>
      <c r="G12" s="99"/>
      <c r="H12" s="99"/>
      <c r="I12" s="99"/>
      <c r="J12" s="99"/>
      <c r="K12" s="99"/>
      <c r="L12" s="99"/>
      <c r="M12" s="99"/>
      <c r="N12" s="99"/>
      <c r="O12" s="99"/>
      <c r="P12" s="99"/>
      <c r="Q12" s="99"/>
      <c r="R12" s="99"/>
      <c r="S12" s="99"/>
    </row>
    <row r="13" spans="1:19" ht="7.5" customHeight="1" x14ac:dyDescent="0.25">
      <c r="B13" s="13"/>
      <c r="I13" s="12"/>
      <c r="J13" s="12"/>
      <c r="K13" s="12"/>
      <c r="L13" s="12"/>
      <c r="M13" s="12"/>
      <c r="N13" s="12"/>
      <c r="O13" s="39"/>
      <c r="P13" s="12"/>
      <c r="Q13" s="35"/>
      <c r="R13" s="13"/>
      <c r="S13" s="13"/>
    </row>
    <row r="14" spans="1:19" x14ac:dyDescent="0.2">
      <c r="A14" s="101" t="s">
        <v>58</v>
      </c>
      <c r="B14" s="101"/>
      <c r="C14" s="101"/>
      <c r="D14" s="101"/>
      <c r="E14" s="101"/>
      <c r="F14" s="101"/>
      <c r="G14" s="101"/>
      <c r="H14" s="101"/>
      <c r="I14" s="101"/>
      <c r="J14" s="101"/>
      <c r="K14" s="101"/>
      <c r="L14" s="101"/>
      <c r="M14" s="101"/>
      <c r="N14" s="101"/>
      <c r="O14" s="101"/>
      <c r="P14" s="101"/>
      <c r="Q14" s="101"/>
      <c r="R14" s="101"/>
      <c r="S14" s="101"/>
    </row>
    <row r="15" spans="1:19" x14ac:dyDescent="0.2">
      <c r="A15" s="100" t="s">
        <v>37</v>
      </c>
      <c r="B15" s="100"/>
      <c r="C15" s="100"/>
      <c r="D15" s="100"/>
      <c r="E15" s="100"/>
      <c r="F15" s="100"/>
      <c r="G15" s="100"/>
      <c r="H15" s="100"/>
      <c r="I15" s="100"/>
      <c r="J15" s="100"/>
      <c r="K15" s="100"/>
      <c r="L15" s="100"/>
      <c r="M15" s="100"/>
      <c r="N15" s="100"/>
      <c r="O15" s="100"/>
      <c r="P15" s="100"/>
      <c r="Q15" s="100"/>
      <c r="R15" s="100"/>
      <c r="S15" s="100"/>
    </row>
    <row r="16" spans="1:19" x14ac:dyDescent="0.2">
      <c r="A16" s="84" t="s">
        <v>59</v>
      </c>
      <c r="B16" s="16"/>
      <c r="C16" s="17"/>
      <c r="D16" s="17"/>
      <c r="F16" s="17"/>
      <c r="G16" s="17"/>
      <c r="H16" s="18"/>
      <c r="I16" s="19"/>
      <c r="J16" s="19"/>
      <c r="K16" s="19"/>
      <c r="L16" s="19"/>
      <c r="M16" s="19"/>
      <c r="N16" s="19"/>
      <c r="O16" s="40"/>
      <c r="P16" s="19"/>
      <c r="Q16" s="16"/>
      <c r="R16" s="16"/>
      <c r="S16" s="16"/>
    </row>
    <row r="17" spans="1:19" ht="7.5" customHeight="1" x14ac:dyDescent="0.25">
      <c r="B17" s="13"/>
      <c r="I17" s="12"/>
      <c r="J17" s="12"/>
      <c r="K17" s="12"/>
      <c r="L17" s="12"/>
      <c r="M17" s="12"/>
      <c r="N17" s="12"/>
      <c r="O17" s="39"/>
      <c r="P17" s="12"/>
      <c r="Q17" s="35"/>
      <c r="R17" s="13"/>
      <c r="S17" s="13"/>
    </row>
    <row r="18" spans="1:19" ht="15" customHeight="1" x14ac:dyDescent="0.2">
      <c r="A18" s="102" t="s">
        <v>38</v>
      </c>
      <c r="B18" s="102"/>
      <c r="C18" s="102"/>
      <c r="D18" s="102"/>
      <c r="E18" s="108" t="s">
        <v>91</v>
      </c>
      <c r="F18" s="108"/>
      <c r="G18" s="108"/>
      <c r="H18" s="108"/>
      <c r="I18" s="108"/>
      <c r="J18" s="108"/>
      <c r="K18" s="108"/>
      <c r="L18" s="108"/>
      <c r="M18" s="108"/>
      <c r="N18" s="108"/>
      <c r="O18" s="108"/>
      <c r="P18" s="108"/>
      <c r="Q18" s="108"/>
      <c r="R18" s="108"/>
      <c r="S18" s="108"/>
    </row>
    <row r="19" spans="1:19" ht="11.45" customHeight="1" x14ac:dyDescent="0.2">
      <c r="A19" s="103"/>
      <c r="B19" s="103"/>
      <c r="C19" s="103"/>
      <c r="D19" s="103"/>
      <c r="E19" s="108"/>
      <c r="F19" s="108"/>
      <c r="G19" s="108"/>
      <c r="H19" s="108"/>
      <c r="I19" s="108"/>
      <c r="J19" s="108"/>
      <c r="K19" s="108"/>
      <c r="L19" s="108"/>
      <c r="M19" s="108"/>
      <c r="N19" s="108"/>
      <c r="O19" s="108"/>
      <c r="P19" s="108"/>
      <c r="Q19" s="108"/>
      <c r="R19" s="108"/>
      <c r="S19" s="108"/>
    </row>
    <row r="20" spans="1:19" ht="20.25" customHeight="1" x14ac:dyDescent="0.2">
      <c r="A20" s="109" t="s">
        <v>41</v>
      </c>
      <c r="B20" s="112" t="s">
        <v>7</v>
      </c>
      <c r="C20" s="113"/>
      <c r="D20" s="113"/>
      <c r="E20" s="113"/>
      <c r="F20" s="113"/>
      <c r="G20" s="113"/>
      <c r="H20" s="113"/>
      <c r="I20" s="113"/>
      <c r="J20" s="113"/>
      <c r="K20" s="113"/>
      <c r="L20" s="113"/>
      <c r="M20" s="113"/>
      <c r="N20" s="113"/>
      <c r="O20" s="113"/>
      <c r="P20" s="113"/>
      <c r="Q20" s="113"/>
      <c r="R20" s="113"/>
      <c r="S20" s="114"/>
    </row>
    <row r="21" spans="1:19" s="20" customFormat="1" ht="35.25" customHeight="1" x14ac:dyDescent="0.25">
      <c r="A21" s="110"/>
      <c r="B21" s="109" t="s">
        <v>8</v>
      </c>
      <c r="C21" s="109" t="s">
        <v>9</v>
      </c>
      <c r="D21" s="115" t="s">
        <v>10</v>
      </c>
      <c r="E21" s="115"/>
      <c r="F21" s="115" t="s">
        <v>11</v>
      </c>
      <c r="G21" s="115"/>
      <c r="H21" s="116" t="s">
        <v>12</v>
      </c>
      <c r="I21" s="116"/>
      <c r="J21" s="116"/>
      <c r="K21" s="116"/>
      <c r="L21" s="116" t="s">
        <v>13</v>
      </c>
      <c r="M21" s="116"/>
      <c r="N21" s="116"/>
      <c r="O21" s="116"/>
      <c r="P21" s="115" t="s">
        <v>14</v>
      </c>
      <c r="Q21" s="115"/>
      <c r="R21" s="115" t="s">
        <v>15</v>
      </c>
      <c r="S21" s="115"/>
    </row>
    <row r="22" spans="1:19" s="21" customFormat="1" ht="39" customHeight="1" x14ac:dyDescent="0.25">
      <c r="A22" s="111"/>
      <c r="B22" s="111"/>
      <c r="C22" s="111"/>
      <c r="D22" s="27" t="s">
        <v>16</v>
      </c>
      <c r="E22" s="27" t="s">
        <v>17</v>
      </c>
      <c r="F22" s="27" t="s">
        <v>16</v>
      </c>
      <c r="G22" s="27" t="s">
        <v>17</v>
      </c>
      <c r="H22" s="29" t="s">
        <v>16</v>
      </c>
      <c r="I22" s="29" t="s">
        <v>17</v>
      </c>
      <c r="J22" s="29" t="s">
        <v>18</v>
      </c>
      <c r="K22" s="29" t="s">
        <v>19</v>
      </c>
      <c r="L22" s="29" t="s">
        <v>16</v>
      </c>
      <c r="M22" s="37" t="s">
        <v>17</v>
      </c>
      <c r="N22" s="29" t="s">
        <v>18</v>
      </c>
      <c r="O22" s="37" t="s">
        <v>19</v>
      </c>
      <c r="P22" s="29" t="s">
        <v>16</v>
      </c>
      <c r="Q22" s="36" t="s">
        <v>17</v>
      </c>
      <c r="R22" s="27" t="s">
        <v>16</v>
      </c>
      <c r="S22" s="27" t="s">
        <v>17</v>
      </c>
    </row>
    <row r="23" spans="1:19" s="20" customFormat="1" ht="11.25" customHeight="1" x14ac:dyDescent="0.3">
      <c r="A23" s="26">
        <v>1</v>
      </c>
      <c r="B23" s="36">
        <v>2</v>
      </c>
      <c r="C23" s="36">
        <v>3</v>
      </c>
      <c r="D23" s="26">
        <v>4</v>
      </c>
      <c r="E23" s="36">
        <v>5</v>
      </c>
      <c r="F23" s="36">
        <v>6</v>
      </c>
      <c r="G23" s="26">
        <v>7</v>
      </c>
      <c r="H23" s="36">
        <v>8</v>
      </c>
      <c r="I23" s="36">
        <v>9</v>
      </c>
      <c r="J23" s="26">
        <v>10</v>
      </c>
      <c r="K23" s="36">
        <v>11</v>
      </c>
      <c r="L23" s="36">
        <v>12</v>
      </c>
      <c r="M23" s="26">
        <v>13</v>
      </c>
      <c r="N23" s="36">
        <v>14</v>
      </c>
      <c r="O23" s="36">
        <v>15</v>
      </c>
      <c r="P23" s="26">
        <v>16</v>
      </c>
      <c r="Q23" s="36">
        <v>17</v>
      </c>
      <c r="R23" s="36">
        <v>18</v>
      </c>
      <c r="S23" s="26">
        <v>19</v>
      </c>
    </row>
    <row r="24" spans="1:19" s="20" customFormat="1" ht="14.45" customHeight="1" x14ac:dyDescent="0.25">
      <c r="A24" s="26"/>
      <c r="B24" s="105" t="s">
        <v>52</v>
      </c>
      <c r="C24" s="106"/>
      <c r="D24" s="106"/>
      <c r="E24" s="106"/>
      <c r="F24" s="106"/>
      <c r="G24" s="106"/>
      <c r="H24" s="106"/>
      <c r="I24" s="107"/>
      <c r="J24" s="26"/>
      <c r="K24" s="76"/>
      <c r="L24" s="76"/>
      <c r="M24" s="26"/>
      <c r="N24" s="76"/>
      <c r="O24" s="76"/>
      <c r="P24" s="26"/>
      <c r="Q24" s="76"/>
      <c r="R24" s="76"/>
      <c r="S24" s="26"/>
    </row>
    <row r="25" spans="1:19" s="20" customFormat="1" ht="51.6" customHeight="1" x14ac:dyDescent="0.25">
      <c r="A25" s="26" t="s">
        <v>20</v>
      </c>
      <c r="B25" s="80" t="s">
        <v>60</v>
      </c>
      <c r="C25" s="76" t="s">
        <v>51</v>
      </c>
      <c r="D25" s="26">
        <v>175</v>
      </c>
      <c r="E25" s="76">
        <v>16.5</v>
      </c>
      <c r="F25" s="81">
        <v>1334.88</v>
      </c>
      <c r="G25" s="82">
        <v>412.5</v>
      </c>
      <c r="H25" s="81">
        <v>1334.88</v>
      </c>
      <c r="I25" s="81">
        <v>412.5</v>
      </c>
      <c r="J25" s="82">
        <f>I25-H25</f>
        <v>-922.38000000000011</v>
      </c>
      <c r="K25" s="117" t="s">
        <v>61</v>
      </c>
      <c r="L25" s="24">
        <v>0</v>
      </c>
      <c r="M25" s="24">
        <v>0</v>
      </c>
      <c r="N25" s="24">
        <v>0</v>
      </c>
      <c r="O25" s="24">
        <v>0</v>
      </c>
      <c r="P25" s="24">
        <v>0</v>
      </c>
      <c r="Q25" s="25">
        <v>0</v>
      </c>
      <c r="R25" s="25">
        <v>0</v>
      </c>
      <c r="S25" s="25">
        <v>0</v>
      </c>
    </row>
    <row r="26" spans="1:19" s="20" customFormat="1" ht="39" customHeight="1" x14ac:dyDescent="0.25">
      <c r="A26" s="26" t="s">
        <v>39</v>
      </c>
      <c r="B26" s="80" t="s">
        <v>69</v>
      </c>
      <c r="C26" s="76" t="s">
        <v>50</v>
      </c>
      <c r="D26" s="26">
        <v>1</v>
      </c>
      <c r="E26" s="76">
        <v>1</v>
      </c>
      <c r="F26" s="81">
        <v>4500</v>
      </c>
      <c r="G26" s="82">
        <v>735.9</v>
      </c>
      <c r="H26" s="81">
        <v>4500</v>
      </c>
      <c r="I26" s="81">
        <v>735.9</v>
      </c>
      <c r="J26" s="82">
        <f>I26-H26</f>
        <v>-3764.1</v>
      </c>
      <c r="K26" s="118"/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5">
        <v>0</v>
      </c>
      <c r="R26" s="25">
        <v>0</v>
      </c>
      <c r="S26" s="25">
        <v>0</v>
      </c>
    </row>
    <row r="27" spans="1:19" s="20" customFormat="1" ht="39" customHeight="1" x14ac:dyDescent="0.25">
      <c r="A27" s="26" t="s">
        <v>39</v>
      </c>
      <c r="B27" s="80" t="s">
        <v>68</v>
      </c>
      <c r="C27" s="86" t="s">
        <v>50</v>
      </c>
      <c r="D27" s="26">
        <v>0</v>
      </c>
      <c r="E27" s="86">
        <v>1</v>
      </c>
      <c r="F27" s="81">
        <v>0</v>
      </c>
      <c r="G27" s="82">
        <v>110.7</v>
      </c>
      <c r="H27" s="81">
        <v>0</v>
      </c>
      <c r="I27" s="81">
        <v>110.7</v>
      </c>
      <c r="J27" s="82">
        <f>I27-H27</f>
        <v>110.7</v>
      </c>
      <c r="K27" s="118"/>
      <c r="L27" s="24">
        <v>0</v>
      </c>
      <c r="M27" s="24">
        <v>0</v>
      </c>
      <c r="N27" s="24">
        <v>0</v>
      </c>
      <c r="O27" s="24">
        <v>0</v>
      </c>
      <c r="P27" s="24">
        <v>0</v>
      </c>
      <c r="Q27" s="25">
        <v>0</v>
      </c>
      <c r="R27" s="25">
        <v>0</v>
      </c>
      <c r="S27" s="25">
        <v>0</v>
      </c>
    </row>
    <row r="28" spans="1:19" s="20" customFormat="1" ht="39" customHeight="1" x14ac:dyDescent="0.25">
      <c r="A28" s="26"/>
      <c r="B28" s="80" t="s">
        <v>70</v>
      </c>
      <c r="C28" s="86" t="s">
        <v>51</v>
      </c>
      <c r="D28" s="26">
        <v>0</v>
      </c>
      <c r="E28" s="86">
        <v>50</v>
      </c>
      <c r="F28" s="81">
        <v>0</v>
      </c>
      <c r="G28" s="82">
        <v>754</v>
      </c>
      <c r="H28" s="81">
        <v>0</v>
      </c>
      <c r="I28" s="81">
        <v>754</v>
      </c>
      <c r="J28" s="82">
        <f t="shared" ref="J28:J29" si="0">I28-H28</f>
        <v>754</v>
      </c>
      <c r="K28" s="118"/>
      <c r="L28" s="24">
        <v>0</v>
      </c>
      <c r="M28" s="24">
        <v>0</v>
      </c>
      <c r="N28" s="24">
        <v>0</v>
      </c>
      <c r="O28" s="24">
        <v>0</v>
      </c>
      <c r="P28" s="24">
        <v>0</v>
      </c>
      <c r="Q28" s="25">
        <v>0</v>
      </c>
      <c r="R28" s="25">
        <v>0</v>
      </c>
      <c r="S28" s="25">
        <v>0</v>
      </c>
    </row>
    <row r="29" spans="1:19" s="20" customFormat="1" ht="36" customHeight="1" x14ac:dyDescent="0.25">
      <c r="A29" s="26"/>
      <c r="B29" s="80" t="s">
        <v>71</v>
      </c>
      <c r="C29" s="86" t="s">
        <v>51</v>
      </c>
      <c r="D29" s="26">
        <v>0</v>
      </c>
      <c r="E29" s="86">
        <v>85</v>
      </c>
      <c r="F29" s="81">
        <v>0</v>
      </c>
      <c r="G29" s="82">
        <v>1877.8</v>
      </c>
      <c r="H29" s="81">
        <v>0</v>
      </c>
      <c r="I29" s="81">
        <v>1877.8</v>
      </c>
      <c r="J29" s="82">
        <f t="shared" si="0"/>
        <v>1877.8</v>
      </c>
      <c r="K29" s="119"/>
      <c r="L29" s="24">
        <v>0</v>
      </c>
      <c r="M29" s="24">
        <v>0</v>
      </c>
      <c r="N29" s="24">
        <v>0</v>
      </c>
      <c r="O29" s="24">
        <v>0</v>
      </c>
      <c r="P29" s="24">
        <v>0</v>
      </c>
      <c r="Q29" s="25">
        <v>0</v>
      </c>
      <c r="R29" s="25">
        <v>0</v>
      </c>
      <c r="S29" s="25">
        <v>0</v>
      </c>
    </row>
    <row r="30" spans="1:19" s="89" customFormat="1" ht="38.450000000000003" customHeight="1" x14ac:dyDescent="0.25">
      <c r="A30" s="28"/>
      <c r="B30" s="34" t="s">
        <v>53</v>
      </c>
      <c r="C30" s="87"/>
      <c r="D30" s="28"/>
      <c r="E30" s="87"/>
      <c r="F30" s="88">
        <f>SUM(F25:F29)</f>
        <v>5834.88</v>
      </c>
      <c r="G30" s="88">
        <f>SUM(G25:G29)</f>
        <v>3890.9</v>
      </c>
      <c r="H30" s="88">
        <f t="shared" ref="H30:I30" si="1">SUM(H25:H29)</f>
        <v>5834.88</v>
      </c>
      <c r="I30" s="88">
        <f t="shared" si="1"/>
        <v>3890.9</v>
      </c>
      <c r="J30" s="88">
        <f>SUM(J25:J29)</f>
        <v>-1943.9799999999998</v>
      </c>
      <c r="K30" s="87"/>
      <c r="L30" s="62">
        <f t="shared" ref="L30:S30" si="2">SUM(L24:L25)</f>
        <v>0</v>
      </c>
      <c r="M30" s="62">
        <f t="shared" si="2"/>
        <v>0</v>
      </c>
      <c r="N30" s="62">
        <f t="shared" si="2"/>
        <v>0</v>
      </c>
      <c r="O30" s="62">
        <f t="shared" si="2"/>
        <v>0</v>
      </c>
      <c r="P30" s="62">
        <f t="shared" si="2"/>
        <v>0</v>
      </c>
      <c r="Q30" s="62">
        <f t="shared" si="2"/>
        <v>0</v>
      </c>
      <c r="R30" s="62">
        <f t="shared" si="2"/>
        <v>0</v>
      </c>
      <c r="S30" s="62">
        <f t="shared" si="2"/>
        <v>0</v>
      </c>
    </row>
    <row r="31" spans="1:19" ht="18.75" customHeight="1" x14ac:dyDescent="0.2">
      <c r="A31" s="28"/>
      <c r="B31" s="30" t="s">
        <v>55</v>
      </c>
      <c r="C31" s="27"/>
      <c r="D31" s="27"/>
      <c r="E31" s="27"/>
      <c r="F31" s="27"/>
      <c r="G31" s="27"/>
      <c r="H31" s="29"/>
      <c r="I31" s="31"/>
      <c r="J31" s="31"/>
      <c r="K31" s="31"/>
      <c r="L31" s="31"/>
      <c r="M31" s="31"/>
      <c r="N31" s="31"/>
      <c r="O31" s="31"/>
      <c r="P31" s="31"/>
      <c r="Q31" s="32"/>
      <c r="R31" s="32"/>
      <c r="S31" s="32"/>
    </row>
    <row r="32" spans="1:19" ht="51" customHeight="1" x14ac:dyDescent="0.2">
      <c r="A32" s="58" t="s">
        <v>40</v>
      </c>
      <c r="B32" s="77" t="s">
        <v>62</v>
      </c>
      <c r="C32" s="59" t="s">
        <v>51</v>
      </c>
      <c r="D32" s="25">
        <v>220</v>
      </c>
      <c r="E32" s="33">
        <v>0</v>
      </c>
      <c r="F32" s="78">
        <v>1875.39</v>
      </c>
      <c r="G32" s="97">
        <v>0</v>
      </c>
      <c r="H32" s="78">
        <v>1875.39</v>
      </c>
      <c r="I32" s="83">
        <v>0</v>
      </c>
      <c r="J32" s="83">
        <f>I32-H32</f>
        <v>-1875.39</v>
      </c>
      <c r="K32" s="117" t="s">
        <v>61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5">
        <v>0</v>
      </c>
      <c r="R32" s="25">
        <v>0</v>
      </c>
      <c r="S32" s="25">
        <v>0</v>
      </c>
    </row>
    <row r="33" spans="1:19" ht="40.15" customHeight="1" x14ac:dyDescent="0.2">
      <c r="A33" s="58" t="s">
        <v>47</v>
      </c>
      <c r="B33" s="77" t="s">
        <v>63</v>
      </c>
      <c r="C33" s="59" t="s">
        <v>51</v>
      </c>
      <c r="D33" s="25">
        <v>330</v>
      </c>
      <c r="E33" s="33">
        <v>0</v>
      </c>
      <c r="F33" s="78">
        <v>2392.1799999999998</v>
      </c>
      <c r="G33" s="97">
        <v>0</v>
      </c>
      <c r="H33" s="78">
        <v>2392.1799999999998</v>
      </c>
      <c r="I33" s="83">
        <v>0</v>
      </c>
      <c r="J33" s="83">
        <f t="shared" ref="J33:J46" si="3">I33-H33</f>
        <v>-2392.1799999999998</v>
      </c>
      <c r="K33" s="118"/>
      <c r="L33" s="24">
        <v>0</v>
      </c>
      <c r="M33" s="24">
        <v>0</v>
      </c>
      <c r="N33" s="24">
        <v>0</v>
      </c>
      <c r="O33" s="24">
        <v>0</v>
      </c>
      <c r="P33" s="24">
        <v>0</v>
      </c>
      <c r="Q33" s="25">
        <v>0</v>
      </c>
      <c r="R33" s="25">
        <v>0</v>
      </c>
      <c r="S33" s="25">
        <v>0</v>
      </c>
    </row>
    <row r="34" spans="1:19" ht="45" customHeight="1" x14ac:dyDescent="0.2">
      <c r="A34" s="58" t="s">
        <v>48</v>
      </c>
      <c r="B34" s="77" t="s">
        <v>64</v>
      </c>
      <c r="C34" s="59" t="s">
        <v>51</v>
      </c>
      <c r="D34" s="25">
        <v>25</v>
      </c>
      <c r="E34" s="33">
        <v>0</v>
      </c>
      <c r="F34" s="78">
        <v>314.02999999999997</v>
      </c>
      <c r="G34" s="97">
        <v>0</v>
      </c>
      <c r="H34" s="78">
        <v>314.02999999999997</v>
      </c>
      <c r="I34" s="83">
        <v>0</v>
      </c>
      <c r="J34" s="83">
        <f t="shared" si="3"/>
        <v>-314.02999999999997</v>
      </c>
      <c r="K34" s="118"/>
      <c r="L34" s="24">
        <v>0</v>
      </c>
      <c r="M34" s="24">
        <v>0</v>
      </c>
      <c r="N34" s="24">
        <v>0</v>
      </c>
      <c r="O34" s="24">
        <v>0</v>
      </c>
      <c r="P34" s="24">
        <v>0</v>
      </c>
      <c r="Q34" s="25">
        <v>0</v>
      </c>
      <c r="R34" s="25">
        <v>0</v>
      </c>
      <c r="S34" s="25">
        <v>0</v>
      </c>
    </row>
    <row r="35" spans="1:19" ht="25.9" customHeight="1" x14ac:dyDescent="0.2">
      <c r="A35" s="58"/>
      <c r="B35" s="77" t="s">
        <v>72</v>
      </c>
      <c r="C35" s="59" t="s">
        <v>50</v>
      </c>
      <c r="D35" s="25"/>
      <c r="E35" s="33">
        <v>1</v>
      </c>
      <c r="F35" s="78">
        <v>0</v>
      </c>
      <c r="G35" s="97">
        <v>981.32</v>
      </c>
      <c r="H35" s="78">
        <v>0</v>
      </c>
      <c r="I35" s="83">
        <v>981.32</v>
      </c>
      <c r="J35" s="83">
        <f t="shared" si="3"/>
        <v>981.32</v>
      </c>
      <c r="K35" s="118"/>
      <c r="L35" s="24">
        <v>0</v>
      </c>
      <c r="M35" s="24">
        <v>0</v>
      </c>
      <c r="N35" s="24">
        <v>0</v>
      </c>
      <c r="O35" s="24">
        <v>0</v>
      </c>
      <c r="P35" s="24">
        <v>0</v>
      </c>
      <c r="Q35" s="25">
        <v>0</v>
      </c>
      <c r="R35" s="25">
        <v>0</v>
      </c>
      <c r="S35" s="25">
        <v>0</v>
      </c>
    </row>
    <row r="36" spans="1:19" ht="31.9" customHeight="1" x14ac:dyDescent="0.2">
      <c r="A36" s="58"/>
      <c r="B36" s="77" t="s">
        <v>73</v>
      </c>
      <c r="C36" s="59" t="s">
        <v>50</v>
      </c>
      <c r="D36" s="25"/>
      <c r="E36" s="33">
        <v>1</v>
      </c>
      <c r="F36" s="78">
        <v>0</v>
      </c>
      <c r="G36" s="97">
        <v>143.036</v>
      </c>
      <c r="H36" s="78">
        <v>0</v>
      </c>
      <c r="I36" s="83">
        <v>143.036</v>
      </c>
      <c r="J36" s="83">
        <f t="shared" si="3"/>
        <v>143.036</v>
      </c>
      <c r="K36" s="118"/>
      <c r="L36" s="24">
        <v>0</v>
      </c>
      <c r="M36" s="24">
        <v>0</v>
      </c>
      <c r="N36" s="24">
        <v>0</v>
      </c>
      <c r="O36" s="24">
        <v>0</v>
      </c>
      <c r="P36" s="24">
        <v>0</v>
      </c>
      <c r="Q36" s="25">
        <v>0</v>
      </c>
      <c r="R36" s="25">
        <v>0</v>
      </c>
      <c r="S36" s="25">
        <v>0</v>
      </c>
    </row>
    <row r="37" spans="1:19" ht="24.6" customHeight="1" x14ac:dyDescent="0.2">
      <c r="A37" s="58"/>
      <c r="B37" s="77" t="s">
        <v>74</v>
      </c>
      <c r="C37" s="59" t="s">
        <v>50</v>
      </c>
      <c r="D37" s="25"/>
      <c r="E37" s="33">
        <v>11</v>
      </c>
      <c r="F37" s="78">
        <v>0</v>
      </c>
      <c r="G37" s="97">
        <v>109.05</v>
      </c>
      <c r="H37" s="78">
        <v>0</v>
      </c>
      <c r="I37" s="83">
        <v>109.05</v>
      </c>
      <c r="J37" s="83">
        <f t="shared" si="3"/>
        <v>109.05</v>
      </c>
      <c r="K37" s="118"/>
      <c r="L37" s="24">
        <v>0</v>
      </c>
      <c r="M37" s="24">
        <v>0</v>
      </c>
      <c r="N37" s="24">
        <v>0</v>
      </c>
      <c r="O37" s="24">
        <v>0</v>
      </c>
      <c r="P37" s="24">
        <v>0</v>
      </c>
      <c r="Q37" s="25">
        <v>0</v>
      </c>
      <c r="R37" s="25">
        <v>0</v>
      </c>
      <c r="S37" s="25">
        <v>0</v>
      </c>
    </row>
    <row r="38" spans="1:19" ht="42" customHeight="1" x14ac:dyDescent="0.2">
      <c r="A38" s="58"/>
      <c r="B38" s="77" t="s">
        <v>75</v>
      </c>
      <c r="C38" s="59" t="s">
        <v>51</v>
      </c>
      <c r="D38" s="25"/>
      <c r="E38" s="33">
        <v>25</v>
      </c>
      <c r="F38" s="78">
        <v>0</v>
      </c>
      <c r="G38" s="97">
        <v>173.7</v>
      </c>
      <c r="H38" s="78">
        <v>0</v>
      </c>
      <c r="I38" s="83">
        <v>173.7</v>
      </c>
      <c r="J38" s="83">
        <f t="shared" si="3"/>
        <v>173.7</v>
      </c>
      <c r="K38" s="118"/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5">
        <v>0</v>
      </c>
      <c r="R38" s="25">
        <v>0</v>
      </c>
      <c r="S38" s="25">
        <v>0</v>
      </c>
    </row>
    <row r="39" spans="1:19" ht="28.15" customHeight="1" x14ac:dyDescent="0.2">
      <c r="A39" s="58"/>
      <c r="B39" s="77" t="s">
        <v>76</v>
      </c>
      <c r="C39" s="59" t="s">
        <v>50</v>
      </c>
      <c r="D39" s="25"/>
      <c r="E39" s="33">
        <v>1</v>
      </c>
      <c r="F39" s="78">
        <v>0</v>
      </c>
      <c r="G39" s="97">
        <v>512.37300000000005</v>
      </c>
      <c r="H39" s="78">
        <v>0</v>
      </c>
      <c r="I39" s="83">
        <v>512.37300000000005</v>
      </c>
      <c r="J39" s="83">
        <f t="shared" si="3"/>
        <v>512.37300000000005</v>
      </c>
      <c r="K39" s="118"/>
      <c r="L39" s="24">
        <v>0</v>
      </c>
      <c r="M39" s="24">
        <v>0</v>
      </c>
      <c r="N39" s="24">
        <v>0</v>
      </c>
      <c r="O39" s="24">
        <v>0</v>
      </c>
      <c r="P39" s="24">
        <v>0</v>
      </c>
      <c r="Q39" s="25">
        <v>0</v>
      </c>
      <c r="R39" s="25">
        <v>0</v>
      </c>
      <c r="S39" s="25">
        <v>0</v>
      </c>
    </row>
    <row r="40" spans="1:19" ht="28.15" customHeight="1" x14ac:dyDescent="0.2">
      <c r="A40" s="58"/>
      <c r="B40" s="77" t="s">
        <v>77</v>
      </c>
      <c r="C40" s="59" t="s">
        <v>50</v>
      </c>
      <c r="D40" s="25"/>
      <c r="E40" s="33">
        <v>1</v>
      </c>
      <c r="F40" s="78">
        <v>0</v>
      </c>
      <c r="G40" s="97">
        <v>68.188999999999993</v>
      </c>
      <c r="H40" s="78">
        <v>0</v>
      </c>
      <c r="I40" s="83">
        <v>68.188999999999993</v>
      </c>
      <c r="J40" s="83">
        <f t="shared" si="3"/>
        <v>68.188999999999993</v>
      </c>
      <c r="K40" s="118"/>
      <c r="L40" s="24">
        <v>0</v>
      </c>
      <c r="M40" s="24">
        <v>0</v>
      </c>
      <c r="N40" s="24">
        <v>0</v>
      </c>
      <c r="O40" s="24">
        <v>0</v>
      </c>
      <c r="P40" s="24">
        <v>0</v>
      </c>
      <c r="Q40" s="25">
        <v>0</v>
      </c>
      <c r="R40" s="25">
        <v>0</v>
      </c>
      <c r="S40" s="25">
        <v>0</v>
      </c>
    </row>
    <row r="41" spans="1:19" ht="28.15" customHeight="1" x14ac:dyDescent="0.2">
      <c r="A41" s="58"/>
      <c r="B41" s="77" t="s">
        <v>78</v>
      </c>
      <c r="C41" s="59" t="s">
        <v>50</v>
      </c>
      <c r="D41" s="25"/>
      <c r="E41" s="33">
        <v>1</v>
      </c>
      <c r="F41" s="78">
        <v>0</v>
      </c>
      <c r="G41" s="97">
        <v>33.927999999999997</v>
      </c>
      <c r="H41" s="78">
        <v>0</v>
      </c>
      <c r="I41" s="83">
        <v>33.927999999999997</v>
      </c>
      <c r="J41" s="83">
        <f t="shared" si="3"/>
        <v>33.927999999999997</v>
      </c>
      <c r="K41" s="118"/>
      <c r="L41" s="24">
        <v>0</v>
      </c>
      <c r="M41" s="24">
        <v>0</v>
      </c>
      <c r="N41" s="24">
        <v>0</v>
      </c>
      <c r="O41" s="24">
        <v>0</v>
      </c>
      <c r="P41" s="24">
        <v>0</v>
      </c>
      <c r="Q41" s="25">
        <v>0</v>
      </c>
      <c r="R41" s="25">
        <v>0</v>
      </c>
      <c r="S41" s="25">
        <v>0</v>
      </c>
    </row>
    <row r="42" spans="1:19" ht="28.15" customHeight="1" x14ac:dyDescent="0.2">
      <c r="A42" s="58"/>
      <c r="B42" s="77" t="s">
        <v>79</v>
      </c>
      <c r="C42" s="59" t="s">
        <v>50</v>
      </c>
      <c r="D42" s="25"/>
      <c r="E42" s="33">
        <v>1</v>
      </c>
      <c r="F42" s="78">
        <v>0</v>
      </c>
      <c r="G42" s="97">
        <v>71.200999999999993</v>
      </c>
      <c r="H42" s="78">
        <v>0</v>
      </c>
      <c r="I42" s="83">
        <v>71.200999999999993</v>
      </c>
      <c r="J42" s="83">
        <f t="shared" si="3"/>
        <v>71.200999999999993</v>
      </c>
      <c r="K42" s="118"/>
      <c r="L42" s="24">
        <v>0</v>
      </c>
      <c r="M42" s="24">
        <v>0</v>
      </c>
      <c r="N42" s="24">
        <v>0</v>
      </c>
      <c r="O42" s="24">
        <v>0</v>
      </c>
      <c r="P42" s="24">
        <v>0</v>
      </c>
      <c r="Q42" s="25">
        <v>0</v>
      </c>
      <c r="R42" s="25">
        <v>0</v>
      </c>
      <c r="S42" s="25">
        <v>0</v>
      </c>
    </row>
    <row r="43" spans="1:19" ht="28.15" customHeight="1" x14ac:dyDescent="0.2">
      <c r="A43" s="58"/>
      <c r="B43" s="77" t="s">
        <v>80</v>
      </c>
      <c r="C43" s="59" t="s">
        <v>50</v>
      </c>
      <c r="D43" s="25"/>
      <c r="E43" s="33">
        <v>1</v>
      </c>
      <c r="F43" s="78">
        <v>0</v>
      </c>
      <c r="G43" s="97">
        <v>80.486000000000004</v>
      </c>
      <c r="H43" s="78">
        <v>0</v>
      </c>
      <c r="I43" s="83">
        <v>80.486000000000004</v>
      </c>
      <c r="J43" s="83">
        <f t="shared" si="3"/>
        <v>80.486000000000004</v>
      </c>
      <c r="K43" s="118"/>
      <c r="L43" s="24">
        <v>0</v>
      </c>
      <c r="M43" s="24">
        <v>0</v>
      </c>
      <c r="N43" s="24">
        <v>0</v>
      </c>
      <c r="O43" s="24">
        <v>0</v>
      </c>
      <c r="P43" s="24">
        <v>0</v>
      </c>
      <c r="Q43" s="25">
        <v>0</v>
      </c>
      <c r="R43" s="25">
        <v>0</v>
      </c>
      <c r="S43" s="25">
        <v>0</v>
      </c>
    </row>
    <row r="44" spans="1:19" ht="28.15" customHeight="1" x14ac:dyDescent="0.2">
      <c r="A44" s="58"/>
      <c r="B44" s="77" t="s">
        <v>81</v>
      </c>
      <c r="C44" s="59" t="s">
        <v>50</v>
      </c>
      <c r="D44" s="25"/>
      <c r="E44" s="33">
        <v>1</v>
      </c>
      <c r="F44" s="78">
        <v>0</v>
      </c>
      <c r="G44" s="97">
        <v>229.38</v>
      </c>
      <c r="H44" s="78">
        <v>0</v>
      </c>
      <c r="I44" s="83">
        <v>229.38</v>
      </c>
      <c r="J44" s="83">
        <f t="shared" si="3"/>
        <v>229.38</v>
      </c>
      <c r="K44" s="118"/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5">
        <v>0</v>
      </c>
      <c r="R44" s="25">
        <v>0</v>
      </c>
      <c r="S44" s="25">
        <v>0</v>
      </c>
    </row>
    <row r="45" spans="1:19" ht="42" customHeight="1" x14ac:dyDescent="0.2">
      <c r="A45" s="58"/>
      <c r="B45" s="77" t="s">
        <v>82</v>
      </c>
      <c r="C45" s="59" t="s">
        <v>51</v>
      </c>
      <c r="D45" s="25"/>
      <c r="E45" s="33">
        <v>222.5</v>
      </c>
      <c r="F45" s="78">
        <v>0</v>
      </c>
      <c r="G45" s="97">
        <v>1611.2070000000001</v>
      </c>
      <c r="H45" s="78">
        <v>0</v>
      </c>
      <c r="I45" s="83">
        <v>1611.2070000000001</v>
      </c>
      <c r="J45" s="83">
        <f t="shared" si="3"/>
        <v>1611.2070000000001</v>
      </c>
      <c r="K45" s="118"/>
      <c r="L45" s="24">
        <v>0</v>
      </c>
      <c r="M45" s="24">
        <v>0</v>
      </c>
      <c r="N45" s="24">
        <v>0</v>
      </c>
      <c r="O45" s="24">
        <v>0</v>
      </c>
      <c r="P45" s="24">
        <v>0</v>
      </c>
      <c r="Q45" s="25">
        <v>0</v>
      </c>
      <c r="R45" s="25">
        <v>0</v>
      </c>
      <c r="S45" s="25">
        <v>0</v>
      </c>
    </row>
    <row r="46" spans="1:19" ht="42" customHeight="1" x14ac:dyDescent="0.2">
      <c r="A46" s="58"/>
      <c r="B46" s="77" t="s">
        <v>83</v>
      </c>
      <c r="C46" s="59" t="s">
        <v>51</v>
      </c>
      <c r="D46" s="25"/>
      <c r="E46" s="33">
        <v>51.5</v>
      </c>
      <c r="F46" s="78">
        <v>0</v>
      </c>
      <c r="G46" s="97">
        <v>362.3</v>
      </c>
      <c r="H46" s="78">
        <v>0</v>
      </c>
      <c r="I46" s="83">
        <v>362.3</v>
      </c>
      <c r="J46" s="83">
        <f t="shared" si="3"/>
        <v>362.3</v>
      </c>
      <c r="K46" s="119"/>
      <c r="L46" s="24">
        <v>0</v>
      </c>
      <c r="M46" s="24">
        <v>0</v>
      </c>
      <c r="N46" s="24">
        <v>0</v>
      </c>
      <c r="O46" s="24">
        <v>0</v>
      </c>
      <c r="P46" s="24">
        <v>0</v>
      </c>
      <c r="Q46" s="25">
        <v>0</v>
      </c>
      <c r="R46" s="25">
        <v>0</v>
      </c>
      <c r="S46" s="25">
        <v>0</v>
      </c>
    </row>
    <row r="47" spans="1:19" s="64" customFormat="1" ht="39.75" customHeight="1" x14ac:dyDescent="0.2">
      <c r="A47" s="61"/>
      <c r="B47" s="34" t="s">
        <v>54</v>
      </c>
      <c r="C47" s="62"/>
      <c r="D47" s="63"/>
      <c r="E47" s="63"/>
      <c r="F47" s="79">
        <f>SUM(F32:F46)</f>
        <v>4581.5999999999995</v>
      </c>
      <c r="G47" s="79">
        <f>SUM(G32:G46)</f>
        <v>4376.17</v>
      </c>
      <c r="H47" s="79">
        <f t="shared" ref="H47:J47" si="4">SUM(H32:H46)</f>
        <v>4581.5999999999995</v>
      </c>
      <c r="I47" s="79">
        <f t="shared" si="4"/>
        <v>4376.17</v>
      </c>
      <c r="J47" s="79">
        <f t="shared" si="4"/>
        <v>-205.42999999999932</v>
      </c>
      <c r="K47" s="62"/>
      <c r="L47" s="62">
        <f t="shared" ref="L47:S47" si="5">SUM(L32:L33)</f>
        <v>0</v>
      </c>
      <c r="M47" s="62">
        <f t="shared" si="5"/>
        <v>0</v>
      </c>
      <c r="N47" s="62">
        <f t="shared" si="5"/>
        <v>0</v>
      </c>
      <c r="O47" s="62">
        <f t="shared" si="5"/>
        <v>0</v>
      </c>
      <c r="P47" s="62">
        <f t="shared" si="5"/>
        <v>0</v>
      </c>
      <c r="Q47" s="62">
        <f t="shared" si="5"/>
        <v>0</v>
      </c>
      <c r="R47" s="62">
        <f t="shared" si="5"/>
        <v>0</v>
      </c>
      <c r="S47" s="62">
        <f t="shared" si="5"/>
        <v>0</v>
      </c>
    </row>
    <row r="48" spans="1:19" s="50" customFormat="1" ht="20.25" customHeight="1" x14ac:dyDescent="0.2">
      <c r="A48" s="41"/>
      <c r="B48" s="30" t="s">
        <v>56</v>
      </c>
      <c r="C48" s="43"/>
      <c r="D48" s="51"/>
      <c r="E48" s="43"/>
      <c r="F48" s="42"/>
      <c r="G48" s="44"/>
      <c r="H48" s="46"/>
      <c r="I48" s="46"/>
      <c r="J48" s="46"/>
      <c r="K48" s="45"/>
      <c r="L48" s="47"/>
      <c r="M48" s="47"/>
      <c r="N48" s="47"/>
      <c r="O48" s="48"/>
      <c r="P48" s="47"/>
      <c r="Q48" s="49"/>
      <c r="R48" s="49"/>
      <c r="S48" s="49"/>
    </row>
    <row r="49" spans="1:19" s="96" customFormat="1" ht="63.75" customHeight="1" x14ac:dyDescent="0.2">
      <c r="A49" s="90" t="s">
        <v>49</v>
      </c>
      <c r="B49" s="91" t="s">
        <v>66</v>
      </c>
      <c r="C49" s="92" t="s">
        <v>51</v>
      </c>
      <c r="D49" s="93">
        <v>66</v>
      </c>
      <c r="E49" s="94">
        <v>0</v>
      </c>
      <c r="F49" s="95">
        <v>2927.8</v>
      </c>
      <c r="G49" s="83">
        <v>0</v>
      </c>
      <c r="H49" s="95">
        <v>2927.8</v>
      </c>
      <c r="I49" s="83">
        <v>0</v>
      </c>
      <c r="J49" s="83">
        <f t="shared" ref="J49:J56" si="6">I49-H49</f>
        <v>-2927.8</v>
      </c>
      <c r="K49" s="117" t="s">
        <v>61</v>
      </c>
      <c r="L49" s="24">
        <v>0</v>
      </c>
      <c r="M49" s="24">
        <v>0</v>
      </c>
      <c r="N49" s="24">
        <v>0</v>
      </c>
      <c r="O49" s="24">
        <v>0</v>
      </c>
      <c r="P49" s="24">
        <v>0</v>
      </c>
      <c r="Q49" s="24">
        <v>0</v>
      </c>
      <c r="R49" s="24">
        <v>0</v>
      </c>
      <c r="S49" s="24">
        <v>0</v>
      </c>
    </row>
    <row r="50" spans="1:19" s="96" customFormat="1" ht="63.75" customHeight="1" x14ac:dyDescent="0.2">
      <c r="A50" s="90" t="s">
        <v>49</v>
      </c>
      <c r="B50" s="91" t="s">
        <v>84</v>
      </c>
      <c r="C50" s="92" t="s">
        <v>51</v>
      </c>
      <c r="D50" s="93"/>
      <c r="E50" s="94">
        <v>12</v>
      </c>
      <c r="F50" s="95">
        <v>0</v>
      </c>
      <c r="G50" s="83">
        <v>56.5</v>
      </c>
      <c r="H50" s="95">
        <v>0</v>
      </c>
      <c r="I50" s="83">
        <v>56.5</v>
      </c>
      <c r="J50" s="83">
        <f t="shared" si="6"/>
        <v>56.5</v>
      </c>
      <c r="K50" s="118"/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</row>
    <row r="51" spans="1:19" s="96" customFormat="1" ht="63.75" customHeight="1" x14ac:dyDescent="0.2">
      <c r="A51" s="90"/>
      <c r="B51" s="91" t="s">
        <v>85</v>
      </c>
      <c r="C51" s="92" t="s">
        <v>50</v>
      </c>
      <c r="D51" s="93"/>
      <c r="E51" s="94">
        <v>1</v>
      </c>
      <c r="F51" s="95">
        <v>0</v>
      </c>
      <c r="G51" s="83">
        <v>582</v>
      </c>
      <c r="H51" s="95">
        <v>0</v>
      </c>
      <c r="I51" s="83">
        <v>582</v>
      </c>
      <c r="J51" s="83">
        <f t="shared" si="6"/>
        <v>582</v>
      </c>
      <c r="K51" s="118"/>
      <c r="L51" s="24">
        <v>0</v>
      </c>
      <c r="M51" s="24">
        <v>0</v>
      </c>
      <c r="N51" s="24">
        <v>0</v>
      </c>
      <c r="O51" s="24">
        <v>0</v>
      </c>
      <c r="P51" s="24">
        <v>0</v>
      </c>
      <c r="Q51" s="24">
        <v>0</v>
      </c>
      <c r="R51" s="24">
        <v>0</v>
      </c>
      <c r="S51" s="24">
        <v>0</v>
      </c>
    </row>
    <row r="52" spans="1:19" s="96" customFormat="1" ht="22.5" x14ac:dyDescent="0.2">
      <c r="A52" s="90"/>
      <c r="B52" s="80" t="s">
        <v>86</v>
      </c>
      <c r="C52" s="92" t="s">
        <v>51</v>
      </c>
      <c r="D52" s="93"/>
      <c r="E52" s="94">
        <v>4</v>
      </c>
      <c r="F52" s="95">
        <v>0</v>
      </c>
      <c r="G52" s="83">
        <v>160.04</v>
      </c>
      <c r="H52" s="95">
        <v>0</v>
      </c>
      <c r="I52" s="83">
        <v>160.04</v>
      </c>
      <c r="J52" s="83">
        <f t="shared" si="6"/>
        <v>160.04</v>
      </c>
      <c r="K52" s="118"/>
      <c r="L52" s="24">
        <v>0</v>
      </c>
      <c r="M52" s="24">
        <v>0</v>
      </c>
      <c r="N52" s="24">
        <v>0</v>
      </c>
      <c r="O52" s="24">
        <v>0</v>
      </c>
      <c r="P52" s="24">
        <v>0</v>
      </c>
      <c r="Q52" s="24">
        <v>0</v>
      </c>
      <c r="R52" s="24">
        <v>0</v>
      </c>
      <c r="S52" s="24">
        <v>0</v>
      </c>
    </row>
    <row r="53" spans="1:19" s="96" customFormat="1" ht="37.9" customHeight="1" x14ac:dyDescent="0.2">
      <c r="A53" s="90" t="s">
        <v>49</v>
      </c>
      <c r="B53" s="91" t="s">
        <v>87</v>
      </c>
      <c r="C53" s="92" t="s">
        <v>51</v>
      </c>
      <c r="D53" s="93"/>
      <c r="E53" s="94">
        <v>12</v>
      </c>
      <c r="F53" s="95">
        <v>0</v>
      </c>
      <c r="G53" s="83">
        <v>94</v>
      </c>
      <c r="H53" s="95">
        <v>0</v>
      </c>
      <c r="I53" s="83">
        <v>94</v>
      </c>
      <c r="J53" s="83">
        <f t="shared" si="6"/>
        <v>94</v>
      </c>
      <c r="K53" s="118"/>
      <c r="L53" s="24">
        <v>0</v>
      </c>
      <c r="M53" s="24">
        <v>0</v>
      </c>
      <c r="N53" s="24">
        <v>0</v>
      </c>
      <c r="O53" s="24">
        <v>0</v>
      </c>
      <c r="P53" s="24">
        <v>0</v>
      </c>
      <c r="Q53" s="24">
        <v>0</v>
      </c>
      <c r="R53" s="24">
        <v>0</v>
      </c>
      <c r="S53" s="24">
        <v>0</v>
      </c>
    </row>
    <row r="54" spans="1:19" s="96" customFormat="1" ht="37.9" customHeight="1" x14ac:dyDescent="0.2">
      <c r="A54" s="90" t="s">
        <v>49</v>
      </c>
      <c r="B54" s="91" t="s">
        <v>88</v>
      </c>
      <c r="C54" s="92" t="s">
        <v>51</v>
      </c>
      <c r="D54" s="93"/>
      <c r="E54" s="94">
        <v>30</v>
      </c>
      <c r="F54" s="95">
        <v>0</v>
      </c>
      <c r="G54" s="83">
        <v>130.5</v>
      </c>
      <c r="H54" s="95">
        <v>0</v>
      </c>
      <c r="I54" s="83">
        <v>130.5</v>
      </c>
      <c r="J54" s="83">
        <f t="shared" si="6"/>
        <v>130.5</v>
      </c>
      <c r="K54" s="118"/>
      <c r="L54" s="24">
        <v>0</v>
      </c>
      <c r="M54" s="24">
        <v>0</v>
      </c>
      <c r="N54" s="24">
        <v>0</v>
      </c>
      <c r="O54" s="24">
        <v>0</v>
      </c>
      <c r="P54" s="24">
        <v>0</v>
      </c>
      <c r="Q54" s="24">
        <v>0</v>
      </c>
      <c r="R54" s="24">
        <v>0</v>
      </c>
      <c r="S54" s="24">
        <v>0</v>
      </c>
    </row>
    <row r="55" spans="1:19" s="96" customFormat="1" ht="37.9" customHeight="1" x14ac:dyDescent="0.2">
      <c r="A55" s="90" t="s">
        <v>49</v>
      </c>
      <c r="B55" s="91" t="s">
        <v>89</v>
      </c>
      <c r="C55" s="92" t="s">
        <v>50</v>
      </c>
      <c r="D55" s="93"/>
      <c r="E55" s="94">
        <v>100</v>
      </c>
      <c r="F55" s="95">
        <v>0</v>
      </c>
      <c r="G55" s="83">
        <v>174.7</v>
      </c>
      <c r="H55" s="95">
        <v>0</v>
      </c>
      <c r="I55" s="83">
        <v>174.7</v>
      </c>
      <c r="J55" s="83">
        <f t="shared" si="6"/>
        <v>174.7</v>
      </c>
      <c r="K55" s="118"/>
      <c r="L55" s="24">
        <v>0</v>
      </c>
      <c r="M55" s="24">
        <v>0</v>
      </c>
      <c r="N55" s="24">
        <v>0</v>
      </c>
      <c r="O55" s="24">
        <v>0</v>
      </c>
      <c r="P55" s="24">
        <v>0</v>
      </c>
      <c r="Q55" s="24">
        <v>0</v>
      </c>
      <c r="R55" s="24">
        <v>0</v>
      </c>
      <c r="S55" s="24">
        <v>0</v>
      </c>
    </row>
    <row r="56" spans="1:19" s="96" customFormat="1" ht="37.9" customHeight="1" x14ac:dyDescent="0.2">
      <c r="A56" s="90" t="s">
        <v>49</v>
      </c>
      <c r="B56" s="91" t="s">
        <v>90</v>
      </c>
      <c r="C56" s="92" t="s">
        <v>50</v>
      </c>
      <c r="D56" s="93"/>
      <c r="E56" s="94">
        <v>40</v>
      </c>
      <c r="F56" s="95">
        <v>0</v>
      </c>
      <c r="G56" s="83">
        <v>49</v>
      </c>
      <c r="H56" s="95">
        <v>0</v>
      </c>
      <c r="I56" s="83">
        <v>49</v>
      </c>
      <c r="J56" s="83">
        <f t="shared" si="6"/>
        <v>49</v>
      </c>
      <c r="K56" s="119"/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</row>
    <row r="57" spans="1:19" ht="33" customHeight="1" x14ac:dyDescent="0.2">
      <c r="A57" s="60"/>
      <c r="B57" s="34" t="s">
        <v>57</v>
      </c>
      <c r="C57" s="59"/>
      <c r="D57" s="65"/>
      <c r="E57" s="65"/>
      <c r="F57" s="79">
        <f>SUM(F49:F56)</f>
        <v>2927.8</v>
      </c>
      <c r="G57" s="79">
        <f>SUM(G49:G56)</f>
        <v>1246.74</v>
      </c>
      <c r="H57" s="79">
        <f t="shared" ref="H57:J57" si="7">SUM(H49:H56)</f>
        <v>2927.8</v>
      </c>
      <c r="I57" s="79">
        <f t="shared" si="7"/>
        <v>1246.74</v>
      </c>
      <c r="J57" s="79">
        <f t="shared" si="7"/>
        <v>-1681.0600000000002</v>
      </c>
      <c r="K57" s="65"/>
      <c r="L57" s="62">
        <f>L49</f>
        <v>0</v>
      </c>
      <c r="M57" s="62">
        <f t="shared" ref="M57:S57" si="8">M49</f>
        <v>0</v>
      </c>
      <c r="N57" s="62">
        <f t="shared" si="8"/>
        <v>0</v>
      </c>
      <c r="O57" s="62">
        <f t="shared" si="8"/>
        <v>0</v>
      </c>
      <c r="P57" s="62">
        <f t="shared" si="8"/>
        <v>0</v>
      </c>
      <c r="Q57" s="62">
        <f t="shared" si="8"/>
        <v>0</v>
      </c>
      <c r="R57" s="62">
        <f t="shared" si="8"/>
        <v>0</v>
      </c>
      <c r="S57" s="62">
        <f t="shared" si="8"/>
        <v>0</v>
      </c>
    </row>
    <row r="58" spans="1:19" s="64" customFormat="1" ht="27.75" customHeight="1" x14ac:dyDescent="0.2">
      <c r="A58" s="28"/>
      <c r="B58" s="57" t="s">
        <v>65</v>
      </c>
      <c r="C58" s="28"/>
      <c r="D58" s="28"/>
      <c r="E58" s="28"/>
      <c r="F58" s="66">
        <f>F30+F47+F57</f>
        <v>13344.279999999999</v>
      </c>
      <c r="G58" s="66">
        <f t="shared" ref="G58:J58" si="9">G30+G47+G57</f>
        <v>9513.81</v>
      </c>
      <c r="H58" s="66">
        <f t="shared" si="9"/>
        <v>13344.279999999999</v>
      </c>
      <c r="I58" s="66">
        <f t="shared" si="9"/>
        <v>9513.81</v>
      </c>
      <c r="J58" s="66">
        <f t="shared" si="9"/>
        <v>-3830.4699999999993</v>
      </c>
      <c r="K58" s="66"/>
      <c r="L58" s="85">
        <f>L30+L47+L57</f>
        <v>0</v>
      </c>
      <c r="M58" s="85">
        <f t="shared" ref="M58:S58" si="10">M30+M47+M57</f>
        <v>0</v>
      </c>
      <c r="N58" s="85">
        <f t="shared" si="10"/>
        <v>0</v>
      </c>
      <c r="O58" s="85">
        <f t="shared" si="10"/>
        <v>0</v>
      </c>
      <c r="P58" s="85">
        <f t="shared" si="10"/>
        <v>0</v>
      </c>
      <c r="Q58" s="85">
        <f t="shared" si="10"/>
        <v>0</v>
      </c>
      <c r="R58" s="85">
        <f t="shared" si="10"/>
        <v>0</v>
      </c>
      <c r="S58" s="85">
        <f t="shared" si="10"/>
        <v>0</v>
      </c>
    </row>
    <row r="59" spans="1:19" s="50" customFormat="1" x14ac:dyDescent="0.2">
      <c r="A59" s="52"/>
      <c r="B59" s="53"/>
      <c r="C59" s="52"/>
      <c r="D59" s="52"/>
      <c r="E59" s="52"/>
      <c r="F59" s="52"/>
      <c r="G59" s="52"/>
      <c r="H59" s="54"/>
      <c r="I59" s="55"/>
      <c r="J59" s="55"/>
      <c r="K59" s="55"/>
      <c r="L59" s="55"/>
      <c r="M59" s="55"/>
      <c r="N59" s="55"/>
      <c r="O59" s="56"/>
      <c r="P59" s="55"/>
      <c r="Q59" s="23"/>
      <c r="R59" s="23"/>
      <c r="S59" s="23"/>
    </row>
    <row r="60" spans="1:19" ht="43.15" customHeight="1" x14ac:dyDescent="0.2"/>
    <row r="61" spans="1:19" s="75" customFormat="1" ht="15" x14ac:dyDescent="0.25">
      <c r="A61" s="69"/>
      <c r="B61" s="70"/>
      <c r="C61" s="69"/>
      <c r="D61" s="69"/>
      <c r="E61" s="69"/>
      <c r="F61" s="71"/>
      <c r="G61" s="71"/>
      <c r="H61" s="72"/>
      <c r="I61" s="73"/>
      <c r="J61" s="73"/>
      <c r="K61" s="73"/>
      <c r="L61" s="73"/>
      <c r="M61" s="73"/>
      <c r="N61" s="73"/>
      <c r="O61" s="74"/>
      <c r="P61" s="73"/>
      <c r="Q61" s="70"/>
      <c r="R61" s="70"/>
      <c r="S61" s="70"/>
    </row>
    <row r="62" spans="1:19" s="75" customFormat="1" ht="15" x14ac:dyDescent="0.25">
      <c r="A62" s="69"/>
      <c r="B62" s="70"/>
      <c r="C62" s="69"/>
      <c r="D62" s="69"/>
      <c r="E62" s="69"/>
      <c r="F62" s="71"/>
      <c r="G62" s="71"/>
      <c r="H62" s="72"/>
      <c r="I62" s="73"/>
      <c r="J62" s="73"/>
      <c r="K62" s="73"/>
      <c r="L62" s="73"/>
      <c r="M62" s="73"/>
      <c r="N62" s="73"/>
      <c r="O62" s="74"/>
      <c r="P62" s="73"/>
      <c r="Q62" s="70"/>
      <c r="R62" s="70"/>
      <c r="S62" s="70"/>
    </row>
    <row r="63" spans="1:19" s="75" customFormat="1" ht="15" x14ac:dyDescent="0.25">
      <c r="A63" s="69"/>
      <c r="B63" s="68"/>
      <c r="C63" s="69"/>
      <c r="D63" s="69"/>
      <c r="E63" s="69"/>
      <c r="F63" s="71"/>
      <c r="G63" s="71"/>
      <c r="H63" s="72"/>
      <c r="I63" s="73"/>
      <c r="J63" s="73"/>
      <c r="K63" s="73"/>
      <c r="L63" s="73"/>
      <c r="M63" s="73"/>
      <c r="N63" s="73"/>
      <c r="O63" s="74"/>
      <c r="P63" s="73"/>
      <c r="Q63" s="70"/>
      <c r="R63" s="70"/>
      <c r="S63" s="70"/>
    </row>
    <row r="64" spans="1:19" s="75" customFormat="1" ht="3" customHeight="1" x14ac:dyDescent="0.25">
      <c r="A64" s="69"/>
      <c r="B64" s="68"/>
      <c r="C64" s="69"/>
      <c r="D64" s="69"/>
      <c r="E64" s="69"/>
      <c r="F64" s="71"/>
      <c r="G64" s="71"/>
      <c r="H64" s="72"/>
      <c r="I64" s="73"/>
      <c r="J64" s="73"/>
      <c r="K64" s="73"/>
      <c r="L64" s="73"/>
      <c r="M64" s="73"/>
      <c r="N64" s="73"/>
      <c r="O64" s="74"/>
      <c r="P64" s="73"/>
      <c r="Q64" s="70"/>
      <c r="R64" s="70"/>
      <c r="S64" s="70"/>
    </row>
    <row r="65" spans="1:19" s="75" customFormat="1" ht="15" x14ac:dyDescent="0.25">
      <c r="A65" s="69"/>
      <c r="B65" s="68"/>
      <c r="C65" s="69"/>
      <c r="D65" s="69"/>
      <c r="E65" s="69"/>
      <c r="F65" s="104"/>
      <c r="G65" s="104"/>
      <c r="H65" s="104"/>
      <c r="I65" s="73"/>
      <c r="J65" s="73"/>
      <c r="K65" s="73"/>
      <c r="L65" s="73"/>
      <c r="M65" s="73"/>
      <c r="N65" s="73"/>
      <c r="O65" s="74"/>
      <c r="P65" s="73"/>
      <c r="Q65" s="70"/>
      <c r="R65" s="70"/>
      <c r="S65" s="70"/>
    </row>
    <row r="66" spans="1:19" s="75" customFormat="1" ht="15" x14ac:dyDescent="0.25">
      <c r="A66" s="69"/>
      <c r="B66" s="68"/>
      <c r="C66" s="69"/>
      <c r="D66" s="69"/>
      <c r="E66" s="69"/>
      <c r="F66" s="71"/>
      <c r="G66" s="71"/>
      <c r="H66" s="72"/>
      <c r="I66" s="73"/>
      <c r="J66" s="73"/>
      <c r="K66" s="73"/>
      <c r="L66" s="73"/>
      <c r="M66" s="73"/>
      <c r="N66" s="73"/>
      <c r="O66" s="74"/>
      <c r="P66" s="73"/>
      <c r="Q66" s="70"/>
      <c r="R66" s="70"/>
      <c r="S66" s="70"/>
    </row>
    <row r="67" spans="1:19" s="75" customFormat="1" ht="15" x14ac:dyDescent="0.25">
      <c r="A67" s="69"/>
      <c r="B67" s="68"/>
      <c r="C67" s="69"/>
      <c r="D67" s="69"/>
      <c r="E67" s="69"/>
      <c r="F67" s="104"/>
      <c r="G67" s="104"/>
      <c r="H67" s="104"/>
      <c r="I67" s="73"/>
      <c r="J67" s="73"/>
      <c r="K67" s="73"/>
      <c r="L67" s="73"/>
      <c r="M67" s="73"/>
      <c r="N67" s="73"/>
      <c r="O67" s="74"/>
      <c r="P67" s="73"/>
      <c r="Q67" s="70"/>
      <c r="R67" s="70"/>
      <c r="S67" s="70"/>
    </row>
  </sheetData>
  <mergeCells count="24">
    <mergeCell ref="F67:H67"/>
    <mergeCell ref="C21:C22"/>
    <mergeCell ref="B21:B22"/>
    <mergeCell ref="A18:D19"/>
    <mergeCell ref="F65:H65"/>
    <mergeCell ref="B24:I24"/>
    <mergeCell ref="E18:S19"/>
    <mergeCell ref="A20:A22"/>
    <mergeCell ref="B20:S20"/>
    <mergeCell ref="D21:E21"/>
    <mergeCell ref="F21:G21"/>
    <mergeCell ref="H21:K21"/>
    <mergeCell ref="L21:O21"/>
    <mergeCell ref="P21:Q21"/>
    <mergeCell ref="R21:S21"/>
    <mergeCell ref="K25:K29"/>
    <mergeCell ref="K32:K46"/>
    <mergeCell ref="K49:K56"/>
    <mergeCell ref="A9:S9"/>
    <mergeCell ref="A10:S10"/>
    <mergeCell ref="A11:S11"/>
    <mergeCell ref="A12:S12"/>
    <mergeCell ref="A15:S15"/>
    <mergeCell ref="A14:S14"/>
  </mergeCells>
  <pageMargins left="0.23622047244094491" right="0.27559055118110237" top="0" bottom="0" header="0.23622047244094491" footer="0.15748031496062992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workbookViewId="0">
      <selection activeCell="G9" sqref="G9"/>
    </sheetView>
  </sheetViews>
  <sheetFormatPr defaultRowHeight="15" x14ac:dyDescent="0.25"/>
  <cols>
    <col min="1" max="1" width="42.42578125" style="2" customWidth="1"/>
    <col min="2" max="6" width="17.7109375" style="2" customWidth="1"/>
  </cols>
  <sheetData>
    <row r="1" spans="1:6" x14ac:dyDescent="0.25">
      <c r="A1" s="5"/>
      <c r="B1" s="5"/>
      <c r="C1" s="5"/>
      <c r="D1" s="5"/>
      <c r="E1" s="5"/>
      <c r="F1" s="6" t="s">
        <v>21</v>
      </c>
    </row>
    <row r="2" spans="1:6" x14ac:dyDescent="0.25">
      <c r="A2" s="5"/>
      <c r="B2" s="5"/>
      <c r="C2" s="5"/>
      <c r="D2" s="5"/>
      <c r="E2" s="5"/>
      <c r="F2" s="6" t="s">
        <v>22</v>
      </c>
    </row>
    <row r="3" spans="1:6" x14ac:dyDescent="0.25">
      <c r="A3" s="5"/>
      <c r="B3" s="5"/>
      <c r="C3" s="5"/>
      <c r="D3" s="5"/>
      <c r="E3" s="5"/>
      <c r="F3" s="6" t="s">
        <v>23</v>
      </c>
    </row>
    <row r="4" spans="1:6" x14ac:dyDescent="0.25">
      <c r="A4" s="5"/>
      <c r="B4" s="5"/>
      <c r="C4" s="5"/>
      <c r="D4" s="5"/>
      <c r="E4" s="5"/>
      <c r="F4" s="6" t="s">
        <v>24</v>
      </c>
    </row>
    <row r="5" spans="1:6" x14ac:dyDescent="0.25">
      <c r="A5" s="5"/>
      <c r="B5" s="5"/>
      <c r="C5" s="5"/>
      <c r="D5" s="5"/>
      <c r="E5" s="5"/>
      <c r="F5" s="6" t="s">
        <v>25</v>
      </c>
    </row>
    <row r="6" spans="1:6" x14ac:dyDescent="0.25">
      <c r="A6" s="5"/>
      <c r="B6" s="5"/>
      <c r="C6" s="5"/>
      <c r="D6" s="5"/>
      <c r="E6" s="5"/>
      <c r="F6" s="6" t="s">
        <v>26</v>
      </c>
    </row>
    <row r="7" spans="1:6" ht="14.45" x14ac:dyDescent="0.3">
      <c r="A7" s="5"/>
      <c r="B7" s="5"/>
      <c r="C7" s="5"/>
      <c r="D7" s="5"/>
      <c r="E7" s="5"/>
      <c r="F7" s="5"/>
    </row>
    <row r="8" spans="1:6" ht="108" customHeight="1" x14ac:dyDescent="0.25">
      <c r="A8" s="7" t="s">
        <v>42</v>
      </c>
      <c r="B8" s="7" t="s">
        <v>27</v>
      </c>
      <c r="C8" s="7" t="s">
        <v>28</v>
      </c>
      <c r="D8" s="7" t="s">
        <v>29</v>
      </c>
      <c r="E8" s="7" t="s">
        <v>30</v>
      </c>
      <c r="F8" s="7" t="s">
        <v>31</v>
      </c>
    </row>
    <row r="9" spans="1:6" ht="51" x14ac:dyDescent="0.25">
      <c r="A9" s="3" t="s">
        <v>32</v>
      </c>
      <c r="B9" s="9" t="s">
        <v>44</v>
      </c>
      <c r="C9" s="9" t="s">
        <v>44</v>
      </c>
      <c r="D9" s="9" t="s">
        <v>44</v>
      </c>
      <c r="E9" s="9" t="s">
        <v>44</v>
      </c>
      <c r="F9" s="122" t="s">
        <v>92</v>
      </c>
    </row>
    <row r="10" spans="1:6" ht="53.25" customHeight="1" x14ac:dyDescent="0.25">
      <c r="A10" s="3" t="s">
        <v>33</v>
      </c>
      <c r="B10" s="9" t="s">
        <v>44</v>
      </c>
      <c r="C10" s="9" t="s">
        <v>44</v>
      </c>
      <c r="D10" s="9" t="s">
        <v>44</v>
      </c>
      <c r="E10" s="9" t="s">
        <v>44</v>
      </c>
      <c r="F10" s="120"/>
    </row>
    <row r="11" spans="1:6" ht="38.25" x14ac:dyDescent="0.25">
      <c r="A11" s="3" t="s">
        <v>34</v>
      </c>
      <c r="B11" s="9" t="s">
        <v>44</v>
      </c>
      <c r="C11" s="9" t="s">
        <v>44</v>
      </c>
      <c r="D11" s="9" t="s">
        <v>44</v>
      </c>
      <c r="E11" s="9" t="s">
        <v>44</v>
      </c>
      <c r="F11" s="120"/>
    </row>
    <row r="12" spans="1:6" ht="38.25" x14ac:dyDescent="0.25">
      <c r="A12" s="3" t="s">
        <v>35</v>
      </c>
      <c r="B12" s="9" t="s">
        <v>44</v>
      </c>
      <c r="C12" s="9" t="s">
        <v>44</v>
      </c>
      <c r="D12" s="9" t="s">
        <v>44</v>
      </c>
      <c r="E12" s="9" t="s">
        <v>44</v>
      </c>
      <c r="F12" s="121"/>
    </row>
    <row r="13" spans="1:6" x14ac:dyDescent="0.25">
      <c r="A13" s="4" t="s">
        <v>36</v>
      </c>
      <c r="B13" s="4"/>
      <c r="C13" s="4"/>
      <c r="D13" s="4"/>
      <c r="E13" s="4"/>
      <c r="F13" s="4"/>
    </row>
    <row r="14" spans="1:6" x14ac:dyDescent="0.25">
      <c r="A14" s="4" t="s">
        <v>36</v>
      </c>
      <c r="B14" s="4"/>
      <c r="C14" s="4"/>
      <c r="D14" s="4"/>
      <c r="E14" s="4"/>
      <c r="F14" s="4"/>
    </row>
    <row r="15" spans="1:6" ht="15" customHeight="1" x14ac:dyDescent="0.25">
      <c r="A15" s="5"/>
      <c r="B15" s="5"/>
      <c r="C15" s="5"/>
      <c r="D15" s="5"/>
      <c r="E15" s="5"/>
      <c r="F15" s="5"/>
    </row>
    <row r="16" spans="1:6" ht="16.5" x14ac:dyDescent="0.25">
      <c r="A16" s="8" t="s">
        <v>43</v>
      </c>
      <c r="B16" s="5"/>
      <c r="C16" s="5"/>
      <c r="D16" s="5"/>
      <c r="E16" s="5"/>
      <c r="F16" s="5"/>
    </row>
  </sheetData>
  <mergeCells count="1">
    <mergeCell ref="F9:F12"/>
  </mergeCells>
  <pageMargins left="0.39370078740157483" right="0.39370078740157483" top="0.78740157480314965" bottom="0.39370078740157483" header="0.31496062992125984" footer="0.31496062992125984"/>
  <pageSetup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приложение 4</vt:lpstr>
      <vt:lpstr>приложение 4 продолжение</vt:lpstr>
      <vt:lpstr>'приложение 4'!Заголовки_для_печати</vt:lpstr>
    </vt:vector>
  </TitlesOfParts>
  <Company>XTreme.ws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XTreme.ws</dc:creator>
  <cp:lastModifiedBy>Админ</cp:lastModifiedBy>
  <cp:lastPrinted>2022-10-06T03:49:51Z</cp:lastPrinted>
  <dcterms:created xsi:type="dcterms:W3CDTF">2017-06-02T04:26:59Z</dcterms:created>
  <dcterms:modified xsi:type="dcterms:W3CDTF">2022-10-06T09:27:03Z</dcterms:modified>
</cp:coreProperties>
</file>